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Bambini" sheetId="2" state="visible" r:id="rId2"/>
    <sheet xmlns:r="http://schemas.openxmlformats.org/officeDocument/2006/relationships" name="Attività" sheetId="3" state="visible" r:id="rId3"/>
    <sheet xmlns:r="http://schemas.openxmlformats.org/officeDocument/2006/relationships" name="Parametri" sheetId="4" state="visible" r:id="rId4"/>
  </sheets>
  <definedNames>
    <definedName name="_xlnm._FilterDatabase" localSheetId="1" hidden="1">'Bambini'!$A$3:$K$103</definedName>
    <definedName name="_xlnm._FilterDatabase" localSheetId="2" hidden="1">'Attività'!$A$3:$K$103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[$€-it-IT] #,##0.00"/>
    <numFmt numFmtId="165" formatCode="dd/mm/yyyy"/>
    <numFmt numFmtId="166" formatCode="0 &quot;anni&quot;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color rgb="002F2528"/>
      <sz val="10"/>
    </font>
    <font>
      <name val="Aptos"/>
      <b val="1"/>
      <color rgb="005B2038"/>
      <sz val="11"/>
    </font>
  </fonts>
  <fills count="7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9A6B3F"/>
      </patternFill>
    </fill>
    <fill>
      <patternFill patternType="solid">
        <fgColor rgb="00FFF7E9"/>
      </patternFill>
    </fill>
    <fill>
      <patternFill patternType="solid">
        <fgColor rgb="00F8F1EE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  <border>
      <left/>
      <right/>
      <top style="thin">
        <color rgb="00D8C7C1"/>
      </top>
      <bottom/>
      <diagonal/>
    </border>
    <border>
      <left/>
      <right style="thin">
        <color rgb="00D8C7C1"/>
      </right>
      <top style="thin">
        <color rgb="00D8C7C1"/>
      </top>
      <bottom/>
      <diagonal/>
    </border>
    <border>
      <left/>
      <right/>
      <top style="thin">
        <color rgb="00D8C7C1"/>
      </top>
      <bottom style="thin">
        <color rgb="00D8C7C1"/>
      </bottom>
      <diagonal/>
    </border>
    <border>
      <left/>
      <right style="thin">
        <color rgb="00D8C7C1"/>
      </right>
      <top style="thin">
        <color rgb="00D8C7C1"/>
      </top>
      <bottom style="thin">
        <color rgb="00D8C7C1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 wrapText="1"/>
    </xf>
    <xf numFmtId="165" fontId="3" fillId="4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2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4" fillId="5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B34E45"/>
        </patternFill>
      </fill>
    </dxf>
    <dxf>
      <font>
        <name val="Aptos"/>
        <b val="1"/>
        <color rgb="00FFFFFF"/>
        <sz val="10"/>
      </font>
      <fill>
        <patternFill patternType="solid">
          <fgColor rgb="00356A52"/>
        </patternFill>
      </fill>
    </dxf>
    <dxf>
      <font>
        <name val="Aptos"/>
        <b val="1"/>
        <color rgb="00FFFFFF"/>
        <sz val="10"/>
      </font>
      <fill>
        <patternFill patternType="solid">
          <fgColor rgb="00C56F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Bambini confermati per fascia di età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'Riepilogo'!E3</f>
            </strRef>
          </tx>
          <spPr>
            <a:solidFill xmlns:a="http://schemas.openxmlformats.org/drawingml/2006/main">
              <a:srgbClr val="C56F62"/>
            </a:solidFill>
            <a:ln xmlns:a="http://schemas.openxmlformats.org/drawingml/2006/main">
              <a:solidFill>
                <a:srgbClr val="C56F62"/>
              </a:solidFill>
              <a:prstDash val="solid"/>
            </a:ln>
          </spPr>
          <cat>
            <numRef>
              <f>'Riepilogo'!$D$4:$D$7</f>
            </numRef>
          </cat>
          <val>
            <numRef>
              <f>'Riepilogo'!$E$4:$E$7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Fascia di età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Bambini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3780000" cy="230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5B2038"/>
    <outlinePr summaryBelow="1" summaryRight="1"/>
    <pageSetUpPr/>
  </sheetPr>
  <dimension ref="A1:N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3" customWidth="1" min="3" max="3"/>
    <col width="25" customWidth="1" min="4" max="4"/>
    <col width="12" customWidth="1" min="5" max="5"/>
    <col width="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 ht="28" customHeight="1">
      <c r="A1" s="1" t="inlineStr">
        <is>
          <t>Bambini invitati matrimonio — riepilogo calcolato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7" t="n"/>
    </row>
    <row r="2"/>
    <row r="3" ht="30" customHeight="1">
      <c r="A3" s="2" t="inlineStr">
        <is>
          <t>Indicatore</t>
        </is>
      </c>
      <c r="B3" s="2" t="inlineStr">
        <is>
          <t>Valore</t>
        </is>
      </c>
      <c r="D3" s="2" t="inlineStr">
        <is>
          <t>Fascia di età confermata</t>
        </is>
      </c>
      <c r="E3" s="2" t="inlineStr">
        <is>
          <t>Bambini</t>
        </is>
      </c>
    </row>
    <row r="4" ht="22" customHeight="1">
      <c r="A4" s="3" t="inlineStr">
        <is>
          <t>Bambini registrati</t>
        </is>
      </c>
      <c r="B4" s="4">
        <f>COUNTIF(Bambini!$B$4:$B$103,"&lt;&gt;")</f>
        <v/>
      </c>
      <c r="D4" s="5">
        <f>Parametri!$L$4</f>
        <v/>
      </c>
      <c r="E4" s="6">
        <f>IF(COUNTIF(Bambini!$B$4:$B$103,"&lt;&gt;")=0,"",COUNTIFS(Bambini!$E$4:$E$103,$D4,Bambini!$F$4:$F$103,"Confermato"))</f>
        <v/>
      </c>
    </row>
    <row r="5" ht="22" customHeight="1">
      <c r="A5" s="7" t="inlineStr">
        <is>
          <t>Bambini confermati</t>
        </is>
      </c>
      <c r="B5" s="8">
        <f>COUNTIFS(Bambini!$B$4:$B$103,"&lt;&gt;",Bambini!$F$4:$F$103,"Confermato")</f>
        <v/>
      </c>
      <c r="D5" s="9">
        <f>Parametri!$L$5</f>
        <v/>
      </c>
      <c r="E5" s="10">
        <f>IF(COUNTIF(Bambini!$B$4:$B$103,"&lt;&gt;")=0,"",COUNTIFS(Bambini!$E$4:$E$103,$D5,Bambini!$F$4:$F$103,"Confermato"))</f>
        <v/>
      </c>
    </row>
    <row r="6" ht="22" customHeight="1">
      <c r="A6" s="3" t="inlineStr">
        <is>
          <t>Bambini da confermare</t>
        </is>
      </c>
      <c r="B6" s="4">
        <f>COUNTIFS(Bambini!$B$4:$B$103,"&lt;&gt;",Bambini!$F$4:$F$103,"Da confermare")</f>
        <v/>
      </c>
      <c r="D6" s="5">
        <f>Parametri!$L$6</f>
        <v/>
      </c>
      <c r="E6" s="6">
        <f>IF(COUNTIF(Bambini!$B$4:$B$103,"&lt;&gt;")=0,"",COUNTIFS(Bambini!$E$4:$E$103,$D6,Bambini!$F$4:$F$103,"Confermato"))</f>
        <v/>
      </c>
    </row>
    <row r="7" ht="22" customHeight="1">
      <c r="A7" s="7" t="inlineStr">
        <is>
          <t>Bambini che non partecipano</t>
        </is>
      </c>
      <c r="B7" s="8">
        <f>COUNTIFS(Bambini!$B$4:$B$103,"&lt;&gt;",Bambini!$F$4:$F$103,"Non partecipa")</f>
        <v/>
      </c>
      <c r="D7" s="9">
        <f>Parametri!$L$7</f>
        <v/>
      </c>
      <c r="E7" s="10">
        <f>IF(COUNTIF(Bambini!$B$4:$B$103,"&lt;&gt;")=0,"",COUNTIFS(Bambini!$E$4:$E$103,$D7,Bambini!$F$4:$F$103,"Confermato"))</f>
        <v/>
      </c>
    </row>
    <row r="8" ht="22" customHeight="1">
      <c r="A8" s="3" t="inlineStr">
        <is>
          <t>Seggioloni da prevedere</t>
        </is>
      </c>
      <c r="B8" s="4">
        <f>COUNTIFS(Bambini!$F$4:$F$103,"Confermato",Bambini!$H$4:$H$103,"Sì")</f>
        <v/>
      </c>
    </row>
    <row r="9" ht="22" customHeight="1">
      <c r="A9" s="7" t="inlineStr">
        <is>
          <t>Assistenza dedicata richiesta</t>
        </is>
      </c>
      <c r="B9" s="8">
        <f>COUNTIFS(Bambini!$F$4:$F$103,"Confermato",Bambini!$I$4:$I$103,"Animazione")+COUNTIFS(Bambini!$F$4:$F$103,"Confermato",Bambini!$I$4:$I$103,"Baby-sitter")</f>
        <v/>
      </c>
    </row>
    <row r="10" ht="22" customHeight="1">
      <c r="A10" s="3" t="inlineStr">
        <is>
          <t>Importi previsti servizi</t>
        </is>
      </c>
      <c r="B10" s="28">
        <f>IF(COUNT('Attività'!$G$4:$G$103)=0,"",SUM('Attività'!$G$4:$G$103))</f>
        <v/>
      </c>
      <c r="D10" s="2" t="inlineStr">
        <is>
          <t>Menu confermato</t>
        </is>
      </c>
      <c r="E10" s="2" t="inlineStr">
        <is>
          <t>Bambini</t>
        </is>
      </c>
    </row>
    <row r="11" ht="22" customHeight="1">
      <c r="A11" s="7" t="inlineStr">
        <is>
          <t>Margine su budget indicativo</t>
        </is>
      </c>
      <c r="B11" s="29">
        <f>IF(B10="","",IFERROR(Parametri!$B$9-B10,""))</f>
        <v/>
      </c>
      <c r="D11" s="9">
        <f>Parametri!$E$4</f>
        <v/>
      </c>
      <c r="E11" s="10">
        <f>IF(COUNTIF(Bambini!$B$4:$B$103,"&lt;&gt;")=0,"",COUNTIFS(Bambini!$G$4:$G$103,$D11,Bambini!$F$4:$F$103,"Confermato"))</f>
        <v/>
      </c>
    </row>
    <row r="12" ht="22" customHeight="1">
      <c r="A12" s="3" t="inlineStr">
        <is>
          <t>Costo medio per confermato</t>
        </is>
      </c>
      <c r="B12" s="28">
        <f>IF(OR(B10="",B5=0),"",IFERROR(B10/B5,""))</f>
        <v/>
      </c>
      <c r="D12" s="5">
        <f>Parametri!$E$5</f>
        <v/>
      </c>
      <c r="E12" s="6">
        <f>IF(COUNTIF(Bambini!$B$4:$B$103,"&lt;&gt;")=0,"",COUNTIFS(Bambini!$G$4:$G$103,$D12,Bambini!$F$4:$F$103,"Confermato"))</f>
        <v/>
      </c>
    </row>
    <row r="13" ht="22" customHeight="1">
      <c r="A13" s="7" t="inlineStr">
        <is>
          <t>Attività non chiuse</t>
        </is>
      </c>
      <c r="B13" s="8">
        <f>COUNTIFS('Attività'!$B$4:$B$103,"&lt;&gt;",'Attività'!$J$4:$J$103,"&lt;&gt;Completata",'Attività'!$J$4:$J$103,"&lt;&gt;Annullata")</f>
        <v/>
      </c>
      <c r="D13" s="9">
        <f>Parametri!$E$6</f>
        <v/>
      </c>
      <c r="E13" s="10">
        <f>IF(COUNTIF(Bambini!$B$4:$B$103,"&lt;&gt;")=0,"",COUNTIFS(Bambini!$G$4:$G$103,$D13,Bambini!$F$4:$F$103,"Confermato"))</f>
        <v/>
      </c>
    </row>
    <row r="14" ht="22" customHeight="1">
      <c r="A14" s="3" t="inlineStr">
        <is>
          <t>Attività con importo da completare</t>
        </is>
      </c>
      <c r="B14" s="4">
        <f>COUNTIFS('Attività'!$B$4:$B$103,"&lt;&gt;",'Attività'!$G$4:$G$103,"")</f>
        <v/>
      </c>
      <c r="D14" s="5">
        <f>Parametri!$E$7</f>
        <v/>
      </c>
      <c r="E14" s="6">
        <f>IF(COUNTIF(Bambini!$B$4:$B$103,"&lt;&gt;")=0,"",COUNTIFS(Bambini!$G$4:$G$103,$D14,Bambini!$F$4:$F$103,"Confermato"))</f>
        <v/>
      </c>
    </row>
  </sheetData>
  <mergeCells count="1">
    <mergeCell ref="A1:N1"/>
  </mergeCells>
  <conditionalFormatting sqref="B11">
    <cfRule type="expression" priority="1" dxfId="0">
      <formula>AND(ISNUMBER($B11),$B11&lt;0)</formula>
    </cfRule>
    <cfRule type="expression" priority="2" dxfId="1">
      <formula>AND(ISNUMBER($B11),$B11&gt;=0)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56F62"/>
    <outlinePr summaryBelow="1" summaryRight="1"/>
    <pageSetUpPr/>
  </sheetPr>
  <dimension ref="A1:K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5" customWidth="1" min="2" max="2"/>
    <col width="16" customWidth="1" min="3" max="3"/>
    <col width="17" customWidth="1" min="4" max="4"/>
    <col width="17" customWidth="1" min="5" max="5"/>
    <col width="17" customWidth="1" min="6" max="6"/>
    <col width="15" customWidth="1" min="7" max="7"/>
    <col width="15" customWidth="1" min="8" max="8"/>
    <col width="18" customWidth="1" min="9" max="9"/>
    <col width="23" customWidth="1" min="10" max="10"/>
    <col width="31" customWidth="1" min="11" max="11"/>
  </cols>
  <sheetData>
    <row r="1" ht="28" customHeight="1">
      <c r="A1" s="1" t="inlineStr">
        <is>
          <t>Bambini invitati — registro operativo con esempi fittizi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7" t="n"/>
    </row>
    <row r="2"/>
    <row r="3" ht="30" customHeight="1">
      <c r="A3" s="2" t="inlineStr">
        <is>
          <t>ID invitato</t>
        </is>
      </c>
      <c r="B3" s="2" t="inlineStr">
        <is>
          <t>Bambino/a fittizio/a</t>
        </is>
      </c>
      <c r="C3" s="2" t="inlineStr">
        <is>
          <t>Data di nascita</t>
        </is>
      </c>
      <c r="D3" s="2" t="inlineStr">
        <is>
          <t>Età al matrimonio</t>
        </is>
      </c>
      <c r="E3" s="2" t="inlineStr">
        <is>
          <t>Fascia di età</t>
        </is>
      </c>
      <c r="F3" s="2" t="inlineStr">
        <is>
          <t>Conferma</t>
        </is>
      </c>
      <c r="G3" s="2" t="inlineStr">
        <is>
          <t>Menu</t>
        </is>
      </c>
      <c r="H3" s="2" t="inlineStr">
        <is>
          <t>Seggiolone</t>
        </is>
      </c>
      <c r="I3" s="2" t="inlineStr">
        <is>
          <t>Assistenza</t>
        </is>
      </c>
      <c r="J3" s="2" t="inlineStr">
        <is>
          <t>Responsabile fittizio</t>
        </is>
      </c>
      <c r="K3" s="2" t="inlineStr">
        <is>
          <t>Note operative</t>
        </is>
      </c>
    </row>
    <row r="4" ht="21" customHeight="1">
      <c r="A4" s="13" t="inlineStr">
        <is>
          <t>BF-001</t>
        </is>
      </c>
      <c r="B4" s="13" t="inlineStr">
        <is>
          <t>Bambina Fittizia 01</t>
        </is>
      </c>
      <c r="C4" s="14" t="n">
        <v>44634</v>
      </c>
      <c r="D4" s="30">
        <f>IF(OR(B4="",C4=""),"",IFERROR(DATEDIF(C4,Parametri!$B$4,"Y"),""))</f>
        <v/>
      </c>
      <c r="E4" s="5">
        <f>IF(D4="","",IFERROR(VLOOKUP(D4,Parametri!$K$4:$L$7,2,TRUE),""))</f>
        <v/>
      </c>
      <c r="F4" s="16" t="inlineStr">
        <is>
          <t>Confermato</t>
        </is>
      </c>
      <c r="G4" s="16" t="inlineStr">
        <is>
          <t>Bambini</t>
        </is>
      </c>
      <c r="H4" s="16" t="inlineStr">
        <is>
          <t>No</t>
        </is>
      </c>
      <c r="I4" s="16" t="inlineStr">
        <is>
          <t>Con famiglia</t>
        </is>
      </c>
      <c r="J4" s="13" t="inlineStr">
        <is>
          <t>Adulto Fittizio A</t>
        </is>
      </c>
      <c r="K4" s="13" t="inlineStr">
        <is>
          <t>Posto vicino al responsabile.</t>
        </is>
      </c>
    </row>
    <row r="5" ht="21" customHeight="1">
      <c r="A5" s="13" t="inlineStr">
        <is>
          <t>BF-002</t>
        </is>
      </c>
      <c r="B5" s="13" t="inlineStr">
        <is>
          <t>Bambino Fittizio 02</t>
        </is>
      </c>
      <c r="C5" s="14" t="n">
        <v>45667</v>
      </c>
      <c r="D5" s="31">
        <f>IF(OR(B5="",C5=""),"",IFERROR(DATEDIF(C5,Parametri!$B$4,"Y"),""))</f>
        <v/>
      </c>
      <c r="E5" s="9">
        <f>IF(D5="","",IFERROR(VLOOKUP(D5,Parametri!$K$4:$L$7,2,TRUE),""))</f>
        <v/>
      </c>
      <c r="F5" s="16" t="inlineStr">
        <is>
          <t>Confermato</t>
        </is>
      </c>
      <c r="G5" s="16" t="inlineStr">
        <is>
          <t>Baby</t>
        </is>
      </c>
      <c r="H5" s="16" t="inlineStr">
        <is>
          <t>Sì</t>
        </is>
      </c>
      <c r="I5" s="16" t="inlineStr">
        <is>
          <t>Baby-sitter</t>
        </is>
      </c>
      <c r="J5" s="13" t="inlineStr">
        <is>
          <t>Adulto Fittizio B</t>
        </is>
      </c>
      <c r="K5" s="13" t="inlineStr">
        <is>
          <t>Verificare il seggiolone scelto.</t>
        </is>
      </c>
    </row>
    <row r="6" ht="21" customHeight="1">
      <c r="A6" s="13" t="inlineStr">
        <is>
          <t>BF-003</t>
        </is>
      </c>
      <c r="B6" s="13" t="inlineStr">
        <is>
          <t>Bambina Fittizia 03</t>
        </is>
      </c>
      <c r="C6" s="14" t="n">
        <v>45463</v>
      </c>
      <c r="D6" s="30">
        <f>IF(OR(B6="",C6=""),"",IFERROR(DATEDIF(C6,Parametri!$B$4,"Y"),""))</f>
        <v/>
      </c>
      <c r="E6" s="5">
        <f>IF(D6="","",IFERROR(VLOOKUP(D6,Parametri!$K$4:$L$7,2,TRUE),""))</f>
        <v/>
      </c>
      <c r="F6" s="16" t="inlineStr">
        <is>
          <t>Confermato</t>
        </is>
      </c>
      <c r="G6" s="16" t="inlineStr">
        <is>
          <t>Bambini</t>
        </is>
      </c>
      <c r="H6" s="16" t="inlineStr">
        <is>
          <t>No</t>
        </is>
      </c>
      <c r="I6" s="16" t="inlineStr">
        <is>
          <t>Animazione</t>
        </is>
      </c>
      <c r="J6" s="13" t="inlineStr">
        <is>
          <t>Adulto Fittizio C</t>
        </is>
      </c>
      <c r="K6" s="13" t="inlineStr">
        <is>
          <t>Partecipa al laboratorio fittizio.</t>
        </is>
      </c>
    </row>
    <row r="7" ht="21" customHeight="1">
      <c r="A7" s="13" t="inlineStr">
        <is>
          <t>BF-004</t>
        </is>
      </c>
      <c r="B7" s="13" t="inlineStr">
        <is>
          <t>Bambino Fittizio 04</t>
        </is>
      </c>
      <c r="C7" s="14" t="n">
        <v>44367</v>
      </c>
      <c r="D7" s="31">
        <f>IF(OR(B7="",C7=""),"",IFERROR(DATEDIF(C7,Parametri!$B$4,"Y"),""))</f>
        <v/>
      </c>
      <c r="E7" s="9">
        <f>IF(D7="","",IFERROR(VLOOKUP(D7,Parametri!$K$4:$L$7,2,TRUE),""))</f>
        <v/>
      </c>
      <c r="F7" s="16" t="inlineStr">
        <is>
          <t>Da confermare</t>
        </is>
      </c>
      <c r="G7" s="16" t="inlineStr">
        <is>
          <t>Da definire</t>
        </is>
      </c>
      <c r="H7" s="16" t="inlineStr">
        <is>
          <t>Da definire</t>
        </is>
      </c>
      <c r="I7" s="16" t="inlineStr">
        <is>
          <t>Da definire</t>
        </is>
      </c>
      <c r="J7" s="13" t="inlineStr">
        <is>
          <t>Adulto Fittizio D</t>
        </is>
      </c>
      <c r="K7" s="13" t="inlineStr">
        <is>
          <t>Richiede controllo umano.</t>
        </is>
      </c>
    </row>
    <row r="8" ht="21" customHeight="1">
      <c r="A8" s="13" t="inlineStr">
        <is>
          <t>BF-005</t>
        </is>
      </c>
      <c r="B8" s="13" t="inlineStr">
        <is>
          <t>Bambina Fittizia 05</t>
        </is>
      </c>
      <c r="C8" s="14" t="n">
        <v>42774</v>
      </c>
      <c r="D8" s="30">
        <f>IF(OR(B8="",C8=""),"",IFERROR(DATEDIF(C8,Parametri!$B$4,"Y"),""))</f>
        <v/>
      </c>
      <c r="E8" s="5">
        <f>IF(D8="","",IFERROR(VLOOKUP(D8,Parametri!$K$4:$L$7,2,TRUE),""))</f>
        <v/>
      </c>
      <c r="F8" s="16" t="inlineStr">
        <is>
          <t>Confermato</t>
        </is>
      </c>
      <c r="G8" s="16" t="inlineStr">
        <is>
          <t>Standard</t>
        </is>
      </c>
      <c r="H8" s="16" t="inlineStr">
        <is>
          <t>No</t>
        </is>
      </c>
      <c r="I8" s="16" t="inlineStr">
        <is>
          <t>Nessuna</t>
        </is>
      </c>
      <c r="J8" s="13" t="inlineStr">
        <is>
          <t>Adulto Fittizio E</t>
        </is>
      </c>
      <c r="K8" s="13" t="inlineStr"/>
    </row>
    <row r="9" ht="21" customHeight="1">
      <c r="A9" s="13" t="inlineStr">
        <is>
          <t>BF-006</t>
        </is>
      </c>
      <c r="B9" s="13" t="inlineStr">
        <is>
          <t>Bambino Fittizio 06</t>
        </is>
      </c>
      <c r="C9" s="14" t="n">
        <v>42096</v>
      </c>
      <c r="D9" s="31">
        <f>IF(OR(B9="",C9=""),"",IFERROR(DATEDIF(C9,Parametri!$B$4,"Y"),""))</f>
        <v/>
      </c>
      <c r="E9" s="9">
        <f>IF(D9="","",IFERROR(VLOOKUP(D9,Parametri!$K$4:$L$7,2,TRUE),""))</f>
        <v/>
      </c>
      <c r="F9" s="16" t="inlineStr">
        <is>
          <t>Non partecipa</t>
        </is>
      </c>
      <c r="G9" s="16" t="inlineStr">
        <is>
          <t>Da definire</t>
        </is>
      </c>
      <c r="H9" s="16" t="inlineStr">
        <is>
          <t>No</t>
        </is>
      </c>
      <c r="I9" s="16" t="inlineStr">
        <is>
          <t>Nessuna</t>
        </is>
      </c>
      <c r="J9" s="13" t="inlineStr">
        <is>
          <t>Adulto Fittizio F</t>
        </is>
      </c>
      <c r="K9" s="13" t="inlineStr"/>
    </row>
    <row r="10" ht="21" customHeight="1">
      <c r="A10" s="13" t="inlineStr">
        <is>
          <t>BF-007</t>
        </is>
      </c>
      <c r="B10" s="13" t="inlineStr">
        <is>
          <t>Bambina Fittizia 07</t>
        </is>
      </c>
      <c r="C10" s="14" t="n">
        <v>40179</v>
      </c>
      <c r="D10" s="30">
        <f>IF(OR(B10="",C10=""),"",IFERROR(DATEDIF(C10,Parametri!$B$4,"Y"),""))</f>
        <v/>
      </c>
      <c r="E10" s="5">
        <f>IF(D10="","",IFERROR(VLOOKUP(D10,Parametri!$K$4:$L$7,2,TRUE),""))</f>
        <v/>
      </c>
      <c r="F10" s="16" t="inlineStr">
        <is>
          <t>Confermato</t>
        </is>
      </c>
      <c r="G10" s="16" t="inlineStr">
        <is>
          <t>Standard</t>
        </is>
      </c>
      <c r="H10" s="16" t="inlineStr">
        <is>
          <t>No</t>
        </is>
      </c>
      <c r="I10" s="16" t="inlineStr">
        <is>
          <t>Nessuna</t>
        </is>
      </c>
      <c r="J10" s="13" t="inlineStr">
        <is>
          <t>Adulto Fittizio G</t>
        </is>
      </c>
      <c r="K10" s="13" t="inlineStr"/>
    </row>
    <row r="11" ht="21" customHeight="1">
      <c r="A11" s="13" t="inlineStr">
        <is>
          <t>BF-008</t>
        </is>
      </c>
      <c r="B11" s="13" t="inlineStr">
        <is>
          <t>Bambino Fittizio 08</t>
        </is>
      </c>
      <c r="C11" s="14" t="n">
        <v>46147</v>
      </c>
      <c r="D11" s="31">
        <f>IF(OR(B11="",C11=""),"",IFERROR(DATEDIF(C11,Parametri!$B$4,"Y"),""))</f>
        <v/>
      </c>
      <c r="E11" s="9">
        <f>IF(D11="","",IFERROR(VLOOKUP(D11,Parametri!$K$4:$L$7,2,TRUE),""))</f>
        <v/>
      </c>
      <c r="F11" s="16" t="inlineStr">
        <is>
          <t>Confermato</t>
        </is>
      </c>
      <c r="G11" s="16" t="inlineStr">
        <is>
          <t>Baby</t>
        </is>
      </c>
      <c r="H11" s="16" t="inlineStr">
        <is>
          <t>Sì</t>
        </is>
      </c>
      <c r="I11" s="16" t="inlineStr">
        <is>
          <t>Con famiglia</t>
        </is>
      </c>
      <c r="J11" s="13" t="inlineStr">
        <is>
          <t>Adulto Fittizio H</t>
        </is>
      </c>
      <c r="K11" s="13" t="inlineStr">
        <is>
          <t>Prevedere spazio per passeggino.</t>
        </is>
      </c>
    </row>
    <row r="12" ht="21" customHeight="1">
      <c r="A12" s="13" t="n"/>
      <c r="B12" s="13" t="n"/>
      <c r="C12" s="14" t="n"/>
      <c r="D12" s="30">
        <f>IF(OR(B12="",C12=""),"",IFERROR(DATEDIF(C12,Parametri!$B$4,"Y"),""))</f>
        <v/>
      </c>
      <c r="E12" s="5">
        <f>IF(D12="","",IFERROR(VLOOKUP(D12,Parametri!$K$4:$L$7,2,TRUE),""))</f>
        <v/>
      </c>
      <c r="F12" s="16" t="n"/>
      <c r="G12" s="16" t="n"/>
      <c r="H12" s="16" t="n"/>
      <c r="I12" s="16" t="n"/>
      <c r="J12" s="13" t="n"/>
      <c r="K12" s="13" t="n"/>
    </row>
    <row r="13" ht="21" customHeight="1">
      <c r="A13" s="13" t="n"/>
      <c r="B13" s="13" t="n"/>
      <c r="C13" s="14" t="n"/>
      <c r="D13" s="31">
        <f>IF(OR(B13="",C13=""),"",IFERROR(DATEDIF(C13,Parametri!$B$4,"Y"),""))</f>
        <v/>
      </c>
      <c r="E13" s="9">
        <f>IF(D13="","",IFERROR(VLOOKUP(D13,Parametri!$K$4:$L$7,2,TRUE),""))</f>
        <v/>
      </c>
      <c r="F13" s="16" t="n"/>
      <c r="G13" s="16" t="n"/>
      <c r="H13" s="16" t="n"/>
      <c r="I13" s="16" t="n"/>
      <c r="J13" s="13" t="n"/>
      <c r="K13" s="13" t="n"/>
    </row>
    <row r="14" ht="21" customHeight="1">
      <c r="A14" s="13" t="n"/>
      <c r="B14" s="13" t="n"/>
      <c r="C14" s="14" t="n"/>
      <c r="D14" s="30">
        <f>IF(OR(B14="",C14=""),"",IFERROR(DATEDIF(C14,Parametri!$B$4,"Y"),""))</f>
        <v/>
      </c>
      <c r="E14" s="5">
        <f>IF(D14="","",IFERROR(VLOOKUP(D14,Parametri!$K$4:$L$7,2,TRUE),""))</f>
        <v/>
      </c>
      <c r="F14" s="16" t="n"/>
      <c r="G14" s="16" t="n"/>
      <c r="H14" s="16" t="n"/>
      <c r="I14" s="16" t="n"/>
      <c r="J14" s="13" t="n"/>
      <c r="K14" s="13" t="n"/>
    </row>
    <row r="15" ht="21" customHeight="1">
      <c r="A15" s="13" t="n"/>
      <c r="B15" s="13" t="n"/>
      <c r="C15" s="14" t="n"/>
      <c r="D15" s="31">
        <f>IF(OR(B15="",C15=""),"",IFERROR(DATEDIF(C15,Parametri!$B$4,"Y"),""))</f>
        <v/>
      </c>
      <c r="E15" s="9">
        <f>IF(D15="","",IFERROR(VLOOKUP(D15,Parametri!$K$4:$L$7,2,TRUE),""))</f>
        <v/>
      </c>
      <c r="F15" s="16" t="n"/>
      <c r="G15" s="16" t="n"/>
      <c r="H15" s="16" t="n"/>
      <c r="I15" s="16" t="n"/>
      <c r="J15" s="13" t="n"/>
      <c r="K15" s="13" t="n"/>
    </row>
    <row r="16" ht="21" customHeight="1">
      <c r="A16" s="13" t="n"/>
      <c r="B16" s="13" t="n"/>
      <c r="C16" s="14" t="n"/>
      <c r="D16" s="30">
        <f>IF(OR(B16="",C16=""),"",IFERROR(DATEDIF(C16,Parametri!$B$4,"Y"),""))</f>
        <v/>
      </c>
      <c r="E16" s="5">
        <f>IF(D16="","",IFERROR(VLOOKUP(D16,Parametri!$K$4:$L$7,2,TRUE),""))</f>
        <v/>
      </c>
      <c r="F16" s="16" t="n"/>
      <c r="G16" s="16" t="n"/>
      <c r="H16" s="16" t="n"/>
      <c r="I16" s="16" t="n"/>
      <c r="J16" s="13" t="n"/>
      <c r="K16" s="13" t="n"/>
    </row>
    <row r="17" ht="21" customHeight="1">
      <c r="A17" s="13" t="n"/>
      <c r="B17" s="13" t="n"/>
      <c r="C17" s="14" t="n"/>
      <c r="D17" s="31">
        <f>IF(OR(B17="",C17=""),"",IFERROR(DATEDIF(C17,Parametri!$B$4,"Y"),""))</f>
        <v/>
      </c>
      <c r="E17" s="9">
        <f>IF(D17="","",IFERROR(VLOOKUP(D17,Parametri!$K$4:$L$7,2,TRUE),""))</f>
        <v/>
      </c>
      <c r="F17" s="16" t="n"/>
      <c r="G17" s="16" t="n"/>
      <c r="H17" s="16" t="n"/>
      <c r="I17" s="16" t="n"/>
      <c r="J17" s="13" t="n"/>
      <c r="K17" s="13" t="n"/>
    </row>
    <row r="18" ht="21" customHeight="1">
      <c r="A18" s="13" t="n"/>
      <c r="B18" s="13" t="n"/>
      <c r="C18" s="14" t="n"/>
      <c r="D18" s="30">
        <f>IF(OR(B18="",C18=""),"",IFERROR(DATEDIF(C18,Parametri!$B$4,"Y"),""))</f>
        <v/>
      </c>
      <c r="E18" s="5">
        <f>IF(D18="","",IFERROR(VLOOKUP(D18,Parametri!$K$4:$L$7,2,TRUE),""))</f>
        <v/>
      </c>
      <c r="F18" s="16" t="n"/>
      <c r="G18" s="16" t="n"/>
      <c r="H18" s="16" t="n"/>
      <c r="I18" s="16" t="n"/>
      <c r="J18" s="13" t="n"/>
      <c r="K18" s="13" t="n"/>
    </row>
    <row r="19" ht="21" customHeight="1">
      <c r="A19" s="13" t="n"/>
      <c r="B19" s="13" t="n"/>
      <c r="C19" s="14" t="n"/>
      <c r="D19" s="31">
        <f>IF(OR(B19="",C19=""),"",IFERROR(DATEDIF(C19,Parametri!$B$4,"Y"),""))</f>
        <v/>
      </c>
      <c r="E19" s="9">
        <f>IF(D19="","",IFERROR(VLOOKUP(D19,Parametri!$K$4:$L$7,2,TRUE),""))</f>
        <v/>
      </c>
      <c r="F19" s="16" t="n"/>
      <c r="G19" s="16" t="n"/>
      <c r="H19" s="16" t="n"/>
      <c r="I19" s="16" t="n"/>
      <c r="J19" s="13" t="n"/>
      <c r="K19" s="13" t="n"/>
    </row>
    <row r="20" ht="21" customHeight="1">
      <c r="A20" s="13" t="n"/>
      <c r="B20" s="13" t="n"/>
      <c r="C20" s="14" t="n"/>
      <c r="D20" s="30">
        <f>IF(OR(B20="",C20=""),"",IFERROR(DATEDIF(C20,Parametri!$B$4,"Y"),""))</f>
        <v/>
      </c>
      <c r="E20" s="5">
        <f>IF(D20="","",IFERROR(VLOOKUP(D20,Parametri!$K$4:$L$7,2,TRUE),""))</f>
        <v/>
      </c>
      <c r="F20" s="16" t="n"/>
      <c r="G20" s="16" t="n"/>
      <c r="H20" s="16" t="n"/>
      <c r="I20" s="16" t="n"/>
      <c r="J20" s="13" t="n"/>
      <c r="K20" s="13" t="n"/>
    </row>
    <row r="21" ht="21" customHeight="1">
      <c r="A21" s="13" t="n"/>
      <c r="B21" s="13" t="n"/>
      <c r="C21" s="14" t="n"/>
      <c r="D21" s="31">
        <f>IF(OR(B21="",C21=""),"",IFERROR(DATEDIF(C21,Parametri!$B$4,"Y"),""))</f>
        <v/>
      </c>
      <c r="E21" s="9">
        <f>IF(D21="","",IFERROR(VLOOKUP(D21,Parametri!$K$4:$L$7,2,TRUE),""))</f>
        <v/>
      </c>
      <c r="F21" s="16" t="n"/>
      <c r="G21" s="16" t="n"/>
      <c r="H21" s="16" t="n"/>
      <c r="I21" s="16" t="n"/>
      <c r="J21" s="13" t="n"/>
      <c r="K21" s="13" t="n"/>
    </row>
    <row r="22" ht="21" customHeight="1">
      <c r="A22" s="13" t="n"/>
      <c r="B22" s="13" t="n"/>
      <c r="C22" s="14" t="n"/>
      <c r="D22" s="30">
        <f>IF(OR(B22="",C22=""),"",IFERROR(DATEDIF(C22,Parametri!$B$4,"Y"),""))</f>
        <v/>
      </c>
      <c r="E22" s="5">
        <f>IF(D22="","",IFERROR(VLOOKUP(D22,Parametri!$K$4:$L$7,2,TRUE),""))</f>
        <v/>
      </c>
      <c r="F22" s="16" t="n"/>
      <c r="G22" s="16" t="n"/>
      <c r="H22" s="16" t="n"/>
      <c r="I22" s="16" t="n"/>
      <c r="J22" s="13" t="n"/>
      <c r="K22" s="13" t="n"/>
    </row>
    <row r="23" ht="21" customHeight="1">
      <c r="A23" s="13" t="n"/>
      <c r="B23" s="13" t="n"/>
      <c r="C23" s="14" t="n"/>
      <c r="D23" s="31">
        <f>IF(OR(B23="",C23=""),"",IFERROR(DATEDIF(C23,Parametri!$B$4,"Y"),""))</f>
        <v/>
      </c>
      <c r="E23" s="9">
        <f>IF(D23="","",IFERROR(VLOOKUP(D23,Parametri!$K$4:$L$7,2,TRUE),""))</f>
        <v/>
      </c>
      <c r="F23" s="16" t="n"/>
      <c r="G23" s="16" t="n"/>
      <c r="H23" s="16" t="n"/>
      <c r="I23" s="16" t="n"/>
      <c r="J23" s="13" t="n"/>
      <c r="K23" s="13" t="n"/>
    </row>
    <row r="24" ht="21" customHeight="1">
      <c r="A24" s="13" t="n"/>
      <c r="B24" s="13" t="n"/>
      <c r="C24" s="14" t="n"/>
      <c r="D24" s="30">
        <f>IF(OR(B24="",C24=""),"",IFERROR(DATEDIF(C24,Parametri!$B$4,"Y"),""))</f>
        <v/>
      </c>
      <c r="E24" s="5">
        <f>IF(D24="","",IFERROR(VLOOKUP(D24,Parametri!$K$4:$L$7,2,TRUE),""))</f>
        <v/>
      </c>
      <c r="F24" s="16" t="n"/>
      <c r="G24" s="16" t="n"/>
      <c r="H24" s="16" t="n"/>
      <c r="I24" s="16" t="n"/>
      <c r="J24" s="13" t="n"/>
      <c r="K24" s="13" t="n"/>
    </row>
    <row r="25" ht="21" customHeight="1">
      <c r="A25" s="13" t="n"/>
      <c r="B25" s="13" t="n"/>
      <c r="C25" s="14" t="n"/>
      <c r="D25" s="31">
        <f>IF(OR(B25="",C25=""),"",IFERROR(DATEDIF(C25,Parametri!$B$4,"Y"),""))</f>
        <v/>
      </c>
      <c r="E25" s="9">
        <f>IF(D25="","",IFERROR(VLOOKUP(D25,Parametri!$K$4:$L$7,2,TRUE),""))</f>
        <v/>
      </c>
      <c r="F25" s="16" t="n"/>
      <c r="G25" s="16" t="n"/>
      <c r="H25" s="16" t="n"/>
      <c r="I25" s="16" t="n"/>
      <c r="J25" s="13" t="n"/>
      <c r="K25" s="13" t="n"/>
    </row>
    <row r="26" ht="21" customHeight="1">
      <c r="A26" s="13" t="n"/>
      <c r="B26" s="13" t="n"/>
      <c r="C26" s="14" t="n"/>
      <c r="D26" s="30">
        <f>IF(OR(B26="",C26=""),"",IFERROR(DATEDIF(C26,Parametri!$B$4,"Y"),""))</f>
        <v/>
      </c>
      <c r="E26" s="5">
        <f>IF(D26="","",IFERROR(VLOOKUP(D26,Parametri!$K$4:$L$7,2,TRUE),""))</f>
        <v/>
      </c>
      <c r="F26" s="16" t="n"/>
      <c r="G26" s="16" t="n"/>
      <c r="H26" s="16" t="n"/>
      <c r="I26" s="16" t="n"/>
      <c r="J26" s="13" t="n"/>
      <c r="K26" s="13" t="n"/>
    </row>
    <row r="27" ht="21" customHeight="1">
      <c r="A27" s="13" t="n"/>
      <c r="B27" s="13" t="n"/>
      <c r="C27" s="14" t="n"/>
      <c r="D27" s="31">
        <f>IF(OR(B27="",C27=""),"",IFERROR(DATEDIF(C27,Parametri!$B$4,"Y"),""))</f>
        <v/>
      </c>
      <c r="E27" s="9">
        <f>IF(D27="","",IFERROR(VLOOKUP(D27,Parametri!$K$4:$L$7,2,TRUE),""))</f>
        <v/>
      </c>
      <c r="F27" s="16" t="n"/>
      <c r="G27" s="16" t="n"/>
      <c r="H27" s="16" t="n"/>
      <c r="I27" s="16" t="n"/>
      <c r="J27" s="13" t="n"/>
      <c r="K27" s="13" t="n"/>
    </row>
    <row r="28" ht="21" customHeight="1">
      <c r="A28" s="13" t="n"/>
      <c r="B28" s="13" t="n"/>
      <c r="C28" s="14" t="n"/>
      <c r="D28" s="30">
        <f>IF(OR(B28="",C28=""),"",IFERROR(DATEDIF(C28,Parametri!$B$4,"Y"),""))</f>
        <v/>
      </c>
      <c r="E28" s="5">
        <f>IF(D28="","",IFERROR(VLOOKUP(D28,Parametri!$K$4:$L$7,2,TRUE),""))</f>
        <v/>
      </c>
      <c r="F28" s="16" t="n"/>
      <c r="G28" s="16" t="n"/>
      <c r="H28" s="16" t="n"/>
      <c r="I28" s="16" t="n"/>
      <c r="J28" s="13" t="n"/>
      <c r="K28" s="13" t="n"/>
    </row>
    <row r="29" ht="21" customHeight="1">
      <c r="A29" s="13" t="n"/>
      <c r="B29" s="13" t="n"/>
      <c r="C29" s="14" t="n"/>
      <c r="D29" s="31">
        <f>IF(OR(B29="",C29=""),"",IFERROR(DATEDIF(C29,Parametri!$B$4,"Y"),""))</f>
        <v/>
      </c>
      <c r="E29" s="9">
        <f>IF(D29="","",IFERROR(VLOOKUP(D29,Parametri!$K$4:$L$7,2,TRUE),""))</f>
        <v/>
      </c>
      <c r="F29" s="16" t="n"/>
      <c r="G29" s="16" t="n"/>
      <c r="H29" s="16" t="n"/>
      <c r="I29" s="16" t="n"/>
      <c r="J29" s="13" t="n"/>
      <c r="K29" s="13" t="n"/>
    </row>
    <row r="30" ht="21" customHeight="1">
      <c r="A30" s="13" t="n"/>
      <c r="B30" s="13" t="n"/>
      <c r="C30" s="14" t="n"/>
      <c r="D30" s="30">
        <f>IF(OR(B30="",C30=""),"",IFERROR(DATEDIF(C30,Parametri!$B$4,"Y"),""))</f>
        <v/>
      </c>
      <c r="E30" s="5">
        <f>IF(D30="","",IFERROR(VLOOKUP(D30,Parametri!$K$4:$L$7,2,TRUE),""))</f>
        <v/>
      </c>
      <c r="F30" s="16" t="n"/>
      <c r="G30" s="16" t="n"/>
      <c r="H30" s="16" t="n"/>
      <c r="I30" s="16" t="n"/>
      <c r="J30" s="13" t="n"/>
      <c r="K30" s="13" t="n"/>
    </row>
    <row r="31" ht="21" customHeight="1">
      <c r="A31" s="13" t="n"/>
      <c r="B31" s="13" t="n"/>
      <c r="C31" s="14" t="n"/>
      <c r="D31" s="31">
        <f>IF(OR(B31="",C31=""),"",IFERROR(DATEDIF(C31,Parametri!$B$4,"Y"),""))</f>
        <v/>
      </c>
      <c r="E31" s="9">
        <f>IF(D31="","",IFERROR(VLOOKUP(D31,Parametri!$K$4:$L$7,2,TRUE),""))</f>
        <v/>
      </c>
      <c r="F31" s="16" t="n"/>
      <c r="G31" s="16" t="n"/>
      <c r="H31" s="16" t="n"/>
      <c r="I31" s="16" t="n"/>
      <c r="J31" s="13" t="n"/>
      <c r="K31" s="13" t="n"/>
    </row>
    <row r="32" ht="21" customHeight="1">
      <c r="A32" s="13" t="n"/>
      <c r="B32" s="13" t="n"/>
      <c r="C32" s="14" t="n"/>
      <c r="D32" s="30">
        <f>IF(OR(B32="",C32=""),"",IFERROR(DATEDIF(C32,Parametri!$B$4,"Y"),""))</f>
        <v/>
      </c>
      <c r="E32" s="5">
        <f>IF(D32="","",IFERROR(VLOOKUP(D32,Parametri!$K$4:$L$7,2,TRUE),""))</f>
        <v/>
      </c>
      <c r="F32" s="16" t="n"/>
      <c r="G32" s="16" t="n"/>
      <c r="H32" s="16" t="n"/>
      <c r="I32" s="16" t="n"/>
      <c r="J32" s="13" t="n"/>
      <c r="K32" s="13" t="n"/>
    </row>
    <row r="33" ht="21" customHeight="1">
      <c r="A33" s="13" t="n"/>
      <c r="B33" s="13" t="n"/>
      <c r="C33" s="14" t="n"/>
      <c r="D33" s="31">
        <f>IF(OR(B33="",C33=""),"",IFERROR(DATEDIF(C33,Parametri!$B$4,"Y"),""))</f>
        <v/>
      </c>
      <c r="E33" s="9">
        <f>IF(D33="","",IFERROR(VLOOKUP(D33,Parametri!$K$4:$L$7,2,TRUE),""))</f>
        <v/>
      </c>
      <c r="F33" s="16" t="n"/>
      <c r="G33" s="16" t="n"/>
      <c r="H33" s="16" t="n"/>
      <c r="I33" s="16" t="n"/>
      <c r="J33" s="13" t="n"/>
      <c r="K33" s="13" t="n"/>
    </row>
    <row r="34" ht="21" customHeight="1">
      <c r="A34" s="13" t="n"/>
      <c r="B34" s="13" t="n"/>
      <c r="C34" s="14" t="n"/>
      <c r="D34" s="30">
        <f>IF(OR(B34="",C34=""),"",IFERROR(DATEDIF(C34,Parametri!$B$4,"Y"),""))</f>
        <v/>
      </c>
      <c r="E34" s="5">
        <f>IF(D34="","",IFERROR(VLOOKUP(D34,Parametri!$K$4:$L$7,2,TRUE),""))</f>
        <v/>
      </c>
      <c r="F34" s="16" t="n"/>
      <c r="G34" s="16" t="n"/>
      <c r="H34" s="16" t="n"/>
      <c r="I34" s="16" t="n"/>
      <c r="J34" s="13" t="n"/>
      <c r="K34" s="13" t="n"/>
    </row>
    <row r="35" ht="21" customHeight="1">
      <c r="A35" s="13" t="n"/>
      <c r="B35" s="13" t="n"/>
      <c r="C35" s="14" t="n"/>
      <c r="D35" s="31">
        <f>IF(OR(B35="",C35=""),"",IFERROR(DATEDIF(C35,Parametri!$B$4,"Y"),""))</f>
        <v/>
      </c>
      <c r="E35" s="9">
        <f>IF(D35="","",IFERROR(VLOOKUP(D35,Parametri!$K$4:$L$7,2,TRUE),""))</f>
        <v/>
      </c>
      <c r="F35" s="16" t="n"/>
      <c r="G35" s="16" t="n"/>
      <c r="H35" s="16" t="n"/>
      <c r="I35" s="16" t="n"/>
      <c r="J35" s="13" t="n"/>
      <c r="K35" s="13" t="n"/>
    </row>
    <row r="36" ht="21" customHeight="1">
      <c r="A36" s="13" t="n"/>
      <c r="B36" s="13" t="n"/>
      <c r="C36" s="14" t="n"/>
      <c r="D36" s="30">
        <f>IF(OR(B36="",C36=""),"",IFERROR(DATEDIF(C36,Parametri!$B$4,"Y"),""))</f>
        <v/>
      </c>
      <c r="E36" s="5">
        <f>IF(D36="","",IFERROR(VLOOKUP(D36,Parametri!$K$4:$L$7,2,TRUE),""))</f>
        <v/>
      </c>
      <c r="F36" s="16" t="n"/>
      <c r="G36" s="16" t="n"/>
      <c r="H36" s="16" t="n"/>
      <c r="I36" s="16" t="n"/>
      <c r="J36" s="13" t="n"/>
      <c r="K36" s="13" t="n"/>
    </row>
    <row r="37" ht="21" customHeight="1">
      <c r="A37" s="13" t="n"/>
      <c r="B37" s="13" t="n"/>
      <c r="C37" s="14" t="n"/>
      <c r="D37" s="31">
        <f>IF(OR(B37="",C37=""),"",IFERROR(DATEDIF(C37,Parametri!$B$4,"Y"),""))</f>
        <v/>
      </c>
      <c r="E37" s="9">
        <f>IF(D37="","",IFERROR(VLOOKUP(D37,Parametri!$K$4:$L$7,2,TRUE),""))</f>
        <v/>
      </c>
      <c r="F37" s="16" t="n"/>
      <c r="G37" s="16" t="n"/>
      <c r="H37" s="16" t="n"/>
      <c r="I37" s="16" t="n"/>
      <c r="J37" s="13" t="n"/>
      <c r="K37" s="13" t="n"/>
    </row>
    <row r="38" ht="21" customHeight="1">
      <c r="A38" s="13" t="n"/>
      <c r="B38" s="13" t="n"/>
      <c r="C38" s="14" t="n"/>
      <c r="D38" s="30">
        <f>IF(OR(B38="",C38=""),"",IFERROR(DATEDIF(C38,Parametri!$B$4,"Y"),""))</f>
        <v/>
      </c>
      <c r="E38" s="5">
        <f>IF(D38="","",IFERROR(VLOOKUP(D38,Parametri!$K$4:$L$7,2,TRUE),""))</f>
        <v/>
      </c>
      <c r="F38" s="16" t="n"/>
      <c r="G38" s="16" t="n"/>
      <c r="H38" s="16" t="n"/>
      <c r="I38" s="16" t="n"/>
      <c r="J38" s="13" t="n"/>
      <c r="K38" s="13" t="n"/>
    </row>
    <row r="39" ht="21" customHeight="1">
      <c r="A39" s="13" t="n"/>
      <c r="B39" s="13" t="n"/>
      <c r="C39" s="14" t="n"/>
      <c r="D39" s="31">
        <f>IF(OR(B39="",C39=""),"",IFERROR(DATEDIF(C39,Parametri!$B$4,"Y"),""))</f>
        <v/>
      </c>
      <c r="E39" s="9">
        <f>IF(D39="","",IFERROR(VLOOKUP(D39,Parametri!$K$4:$L$7,2,TRUE),""))</f>
        <v/>
      </c>
      <c r="F39" s="16" t="n"/>
      <c r="G39" s="16" t="n"/>
      <c r="H39" s="16" t="n"/>
      <c r="I39" s="16" t="n"/>
      <c r="J39" s="13" t="n"/>
      <c r="K39" s="13" t="n"/>
    </row>
    <row r="40" ht="21" customHeight="1">
      <c r="A40" s="13" t="n"/>
      <c r="B40" s="13" t="n"/>
      <c r="C40" s="14" t="n"/>
      <c r="D40" s="30">
        <f>IF(OR(B40="",C40=""),"",IFERROR(DATEDIF(C40,Parametri!$B$4,"Y"),""))</f>
        <v/>
      </c>
      <c r="E40" s="5">
        <f>IF(D40="","",IFERROR(VLOOKUP(D40,Parametri!$K$4:$L$7,2,TRUE),""))</f>
        <v/>
      </c>
      <c r="F40" s="16" t="n"/>
      <c r="G40" s="16" t="n"/>
      <c r="H40" s="16" t="n"/>
      <c r="I40" s="16" t="n"/>
      <c r="J40" s="13" t="n"/>
      <c r="K40" s="13" t="n"/>
    </row>
    <row r="41" ht="21" customHeight="1">
      <c r="A41" s="13" t="n"/>
      <c r="B41" s="13" t="n"/>
      <c r="C41" s="14" t="n"/>
      <c r="D41" s="31">
        <f>IF(OR(B41="",C41=""),"",IFERROR(DATEDIF(C41,Parametri!$B$4,"Y"),""))</f>
        <v/>
      </c>
      <c r="E41" s="9">
        <f>IF(D41="","",IFERROR(VLOOKUP(D41,Parametri!$K$4:$L$7,2,TRUE),""))</f>
        <v/>
      </c>
      <c r="F41" s="16" t="n"/>
      <c r="G41" s="16" t="n"/>
      <c r="H41" s="16" t="n"/>
      <c r="I41" s="16" t="n"/>
      <c r="J41" s="13" t="n"/>
      <c r="K41" s="13" t="n"/>
    </row>
    <row r="42" ht="21" customHeight="1">
      <c r="A42" s="13" t="n"/>
      <c r="B42" s="13" t="n"/>
      <c r="C42" s="14" t="n"/>
      <c r="D42" s="30">
        <f>IF(OR(B42="",C42=""),"",IFERROR(DATEDIF(C42,Parametri!$B$4,"Y"),""))</f>
        <v/>
      </c>
      <c r="E42" s="5">
        <f>IF(D42="","",IFERROR(VLOOKUP(D42,Parametri!$K$4:$L$7,2,TRUE),""))</f>
        <v/>
      </c>
      <c r="F42" s="16" t="n"/>
      <c r="G42" s="16" t="n"/>
      <c r="H42" s="16" t="n"/>
      <c r="I42" s="16" t="n"/>
      <c r="J42" s="13" t="n"/>
      <c r="K42" s="13" t="n"/>
    </row>
    <row r="43" ht="21" customHeight="1">
      <c r="A43" s="13" t="n"/>
      <c r="B43" s="13" t="n"/>
      <c r="C43" s="14" t="n"/>
      <c r="D43" s="31">
        <f>IF(OR(B43="",C43=""),"",IFERROR(DATEDIF(C43,Parametri!$B$4,"Y"),""))</f>
        <v/>
      </c>
      <c r="E43" s="9">
        <f>IF(D43="","",IFERROR(VLOOKUP(D43,Parametri!$K$4:$L$7,2,TRUE),""))</f>
        <v/>
      </c>
      <c r="F43" s="16" t="n"/>
      <c r="G43" s="16" t="n"/>
      <c r="H43" s="16" t="n"/>
      <c r="I43" s="16" t="n"/>
      <c r="J43" s="13" t="n"/>
      <c r="K43" s="13" t="n"/>
    </row>
    <row r="44" ht="21" customHeight="1">
      <c r="A44" s="13" t="n"/>
      <c r="B44" s="13" t="n"/>
      <c r="C44" s="14" t="n"/>
      <c r="D44" s="30">
        <f>IF(OR(B44="",C44=""),"",IFERROR(DATEDIF(C44,Parametri!$B$4,"Y"),""))</f>
        <v/>
      </c>
      <c r="E44" s="5">
        <f>IF(D44="","",IFERROR(VLOOKUP(D44,Parametri!$K$4:$L$7,2,TRUE),""))</f>
        <v/>
      </c>
      <c r="F44" s="16" t="n"/>
      <c r="G44" s="16" t="n"/>
      <c r="H44" s="16" t="n"/>
      <c r="I44" s="16" t="n"/>
      <c r="J44" s="13" t="n"/>
      <c r="K44" s="13" t="n"/>
    </row>
    <row r="45" ht="21" customHeight="1">
      <c r="A45" s="13" t="n"/>
      <c r="B45" s="13" t="n"/>
      <c r="C45" s="14" t="n"/>
      <c r="D45" s="31">
        <f>IF(OR(B45="",C45=""),"",IFERROR(DATEDIF(C45,Parametri!$B$4,"Y"),""))</f>
        <v/>
      </c>
      <c r="E45" s="9">
        <f>IF(D45="","",IFERROR(VLOOKUP(D45,Parametri!$K$4:$L$7,2,TRUE),""))</f>
        <v/>
      </c>
      <c r="F45" s="16" t="n"/>
      <c r="G45" s="16" t="n"/>
      <c r="H45" s="16" t="n"/>
      <c r="I45" s="16" t="n"/>
      <c r="J45" s="13" t="n"/>
      <c r="K45" s="13" t="n"/>
    </row>
    <row r="46" ht="21" customHeight="1">
      <c r="A46" s="13" t="n"/>
      <c r="B46" s="13" t="n"/>
      <c r="C46" s="14" t="n"/>
      <c r="D46" s="30">
        <f>IF(OR(B46="",C46=""),"",IFERROR(DATEDIF(C46,Parametri!$B$4,"Y"),""))</f>
        <v/>
      </c>
      <c r="E46" s="5">
        <f>IF(D46="","",IFERROR(VLOOKUP(D46,Parametri!$K$4:$L$7,2,TRUE),""))</f>
        <v/>
      </c>
      <c r="F46" s="16" t="n"/>
      <c r="G46" s="16" t="n"/>
      <c r="H46" s="16" t="n"/>
      <c r="I46" s="16" t="n"/>
      <c r="J46" s="13" t="n"/>
      <c r="K46" s="13" t="n"/>
    </row>
    <row r="47" ht="21" customHeight="1">
      <c r="A47" s="13" t="n"/>
      <c r="B47" s="13" t="n"/>
      <c r="C47" s="14" t="n"/>
      <c r="D47" s="31">
        <f>IF(OR(B47="",C47=""),"",IFERROR(DATEDIF(C47,Parametri!$B$4,"Y"),""))</f>
        <v/>
      </c>
      <c r="E47" s="9">
        <f>IF(D47="","",IFERROR(VLOOKUP(D47,Parametri!$K$4:$L$7,2,TRUE),""))</f>
        <v/>
      </c>
      <c r="F47" s="16" t="n"/>
      <c r="G47" s="16" t="n"/>
      <c r="H47" s="16" t="n"/>
      <c r="I47" s="16" t="n"/>
      <c r="J47" s="13" t="n"/>
      <c r="K47" s="13" t="n"/>
    </row>
    <row r="48" ht="21" customHeight="1">
      <c r="A48" s="13" t="n"/>
      <c r="B48" s="13" t="n"/>
      <c r="C48" s="14" t="n"/>
      <c r="D48" s="30">
        <f>IF(OR(B48="",C48=""),"",IFERROR(DATEDIF(C48,Parametri!$B$4,"Y"),""))</f>
        <v/>
      </c>
      <c r="E48" s="5">
        <f>IF(D48="","",IFERROR(VLOOKUP(D48,Parametri!$K$4:$L$7,2,TRUE),""))</f>
        <v/>
      </c>
      <c r="F48" s="16" t="n"/>
      <c r="G48" s="16" t="n"/>
      <c r="H48" s="16" t="n"/>
      <c r="I48" s="16" t="n"/>
      <c r="J48" s="13" t="n"/>
      <c r="K48" s="13" t="n"/>
    </row>
    <row r="49" ht="21" customHeight="1">
      <c r="A49" s="13" t="n"/>
      <c r="B49" s="13" t="n"/>
      <c r="C49" s="14" t="n"/>
      <c r="D49" s="31">
        <f>IF(OR(B49="",C49=""),"",IFERROR(DATEDIF(C49,Parametri!$B$4,"Y"),""))</f>
        <v/>
      </c>
      <c r="E49" s="9">
        <f>IF(D49="","",IFERROR(VLOOKUP(D49,Parametri!$K$4:$L$7,2,TRUE),""))</f>
        <v/>
      </c>
      <c r="F49" s="16" t="n"/>
      <c r="G49" s="16" t="n"/>
      <c r="H49" s="16" t="n"/>
      <c r="I49" s="16" t="n"/>
      <c r="J49" s="13" t="n"/>
      <c r="K49" s="13" t="n"/>
    </row>
    <row r="50" ht="21" customHeight="1">
      <c r="A50" s="13" t="n"/>
      <c r="B50" s="13" t="n"/>
      <c r="C50" s="14" t="n"/>
      <c r="D50" s="30">
        <f>IF(OR(B50="",C50=""),"",IFERROR(DATEDIF(C50,Parametri!$B$4,"Y"),""))</f>
        <v/>
      </c>
      <c r="E50" s="5">
        <f>IF(D50="","",IFERROR(VLOOKUP(D50,Parametri!$K$4:$L$7,2,TRUE),""))</f>
        <v/>
      </c>
      <c r="F50" s="16" t="n"/>
      <c r="G50" s="16" t="n"/>
      <c r="H50" s="16" t="n"/>
      <c r="I50" s="16" t="n"/>
      <c r="J50" s="13" t="n"/>
      <c r="K50" s="13" t="n"/>
    </row>
    <row r="51" ht="21" customHeight="1">
      <c r="A51" s="13" t="n"/>
      <c r="B51" s="13" t="n"/>
      <c r="C51" s="14" t="n"/>
      <c r="D51" s="31">
        <f>IF(OR(B51="",C51=""),"",IFERROR(DATEDIF(C51,Parametri!$B$4,"Y"),""))</f>
        <v/>
      </c>
      <c r="E51" s="9">
        <f>IF(D51="","",IFERROR(VLOOKUP(D51,Parametri!$K$4:$L$7,2,TRUE),""))</f>
        <v/>
      </c>
      <c r="F51" s="16" t="n"/>
      <c r="G51" s="16" t="n"/>
      <c r="H51" s="16" t="n"/>
      <c r="I51" s="16" t="n"/>
      <c r="J51" s="13" t="n"/>
      <c r="K51" s="13" t="n"/>
    </row>
    <row r="52" ht="21" customHeight="1">
      <c r="A52" s="13" t="n"/>
      <c r="B52" s="13" t="n"/>
      <c r="C52" s="14" t="n"/>
      <c r="D52" s="30">
        <f>IF(OR(B52="",C52=""),"",IFERROR(DATEDIF(C52,Parametri!$B$4,"Y"),""))</f>
        <v/>
      </c>
      <c r="E52" s="5">
        <f>IF(D52="","",IFERROR(VLOOKUP(D52,Parametri!$K$4:$L$7,2,TRUE),""))</f>
        <v/>
      </c>
      <c r="F52" s="16" t="n"/>
      <c r="G52" s="16" t="n"/>
      <c r="H52" s="16" t="n"/>
      <c r="I52" s="16" t="n"/>
      <c r="J52" s="13" t="n"/>
      <c r="K52" s="13" t="n"/>
    </row>
    <row r="53" ht="21" customHeight="1">
      <c r="A53" s="13" t="n"/>
      <c r="B53" s="13" t="n"/>
      <c r="C53" s="14" t="n"/>
      <c r="D53" s="31">
        <f>IF(OR(B53="",C53=""),"",IFERROR(DATEDIF(C53,Parametri!$B$4,"Y"),""))</f>
        <v/>
      </c>
      <c r="E53" s="9">
        <f>IF(D53="","",IFERROR(VLOOKUP(D53,Parametri!$K$4:$L$7,2,TRUE),""))</f>
        <v/>
      </c>
      <c r="F53" s="16" t="n"/>
      <c r="G53" s="16" t="n"/>
      <c r="H53" s="16" t="n"/>
      <c r="I53" s="16" t="n"/>
      <c r="J53" s="13" t="n"/>
      <c r="K53" s="13" t="n"/>
    </row>
    <row r="54" ht="21" customHeight="1">
      <c r="A54" s="13" t="n"/>
      <c r="B54" s="13" t="n"/>
      <c r="C54" s="14" t="n"/>
      <c r="D54" s="30">
        <f>IF(OR(B54="",C54=""),"",IFERROR(DATEDIF(C54,Parametri!$B$4,"Y"),""))</f>
        <v/>
      </c>
      <c r="E54" s="5">
        <f>IF(D54="","",IFERROR(VLOOKUP(D54,Parametri!$K$4:$L$7,2,TRUE),""))</f>
        <v/>
      </c>
      <c r="F54" s="16" t="n"/>
      <c r="G54" s="16" t="n"/>
      <c r="H54" s="16" t="n"/>
      <c r="I54" s="16" t="n"/>
      <c r="J54" s="13" t="n"/>
      <c r="K54" s="13" t="n"/>
    </row>
    <row r="55" ht="21" customHeight="1">
      <c r="A55" s="13" t="n"/>
      <c r="B55" s="13" t="n"/>
      <c r="C55" s="14" t="n"/>
      <c r="D55" s="31">
        <f>IF(OR(B55="",C55=""),"",IFERROR(DATEDIF(C55,Parametri!$B$4,"Y"),""))</f>
        <v/>
      </c>
      <c r="E55" s="9">
        <f>IF(D55="","",IFERROR(VLOOKUP(D55,Parametri!$K$4:$L$7,2,TRUE),""))</f>
        <v/>
      </c>
      <c r="F55" s="16" t="n"/>
      <c r="G55" s="16" t="n"/>
      <c r="H55" s="16" t="n"/>
      <c r="I55" s="16" t="n"/>
      <c r="J55" s="13" t="n"/>
      <c r="K55" s="13" t="n"/>
    </row>
    <row r="56" ht="21" customHeight="1">
      <c r="A56" s="13" t="n"/>
      <c r="B56" s="13" t="n"/>
      <c r="C56" s="14" t="n"/>
      <c r="D56" s="30">
        <f>IF(OR(B56="",C56=""),"",IFERROR(DATEDIF(C56,Parametri!$B$4,"Y"),""))</f>
        <v/>
      </c>
      <c r="E56" s="5">
        <f>IF(D56="","",IFERROR(VLOOKUP(D56,Parametri!$K$4:$L$7,2,TRUE),""))</f>
        <v/>
      </c>
      <c r="F56" s="16" t="n"/>
      <c r="G56" s="16" t="n"/>
      <c r="H56" s="16" t="n"/>
      <c r="I56" s="16" t="n"/>
      <c r="J56" s="13" t="n"/>
      <c r="K56" s="13" t="n"/>
    </row>
    <row r="57" ht="21" customHeight="1">
      <c r="A57" s="13" t="n"/>
      <c r="B57" s="13" t="n"/>
      <c r="C57" s="14" t="n"/>
      <c r="D57" s="31">
        <f>IF(OR(B57="",C57=""),"",IFERROR(DATEDIF(C57,Parametri!$B$4,"Y"),""))</f>
        <v/>
      </c>
      <c r="E57" s="9">
        <f>IF(D57="","",IFERROR(VLOOKUP(D57,Parametri!$K$4:$L$7,2,TRUE),""))</f>
        <v/>
      </c>
      <c r="F57" s="16" t="n"/>
      <c r="G57" s="16" t="n"/>
      <c r="H57" s="16" t="n"/>
      <c r="I57" s="16" t="n"/>
      <c r="J57" s="13" t="n"/>
      <c r="K57" s="13" t="n"/>
    </row>
    <row r="58" ht="21" customHeight="1">
      <c r="A58" s="13" t="n"/>
      <c r="B58" s="13" t="n"/>
      <c r="C58" s="14" t="n"/>
      <c r="D58" s="30">
        <f>IF(OR(B58="",C58=""),"",IFERROR(DATEDIF(C58,Parametri!$B$4,"Y"),""))</f>
        <v/>
      </c>
      <c r="E58" s="5">
        <f>IF(D58="","",IFERROR(VLOOKUP(D58,Parametri!$K$4:$L$7,2,TRUE),""))</f>
        <v/>
      </c>
      <c r="F58" s="16" t="n"/>
      <c r="G58" s="16" t="n"/>
      <c r="H58" s="16" t="n"/>
      <c r="I58" s="16" t="n"/>
      <c r="J58" s="13" t="n"/>
      <c r="K58" s="13" t="n"/>
    </row>
    <row r="59" ht="21" customHeight="1">
      <c r="A59" s="13" t="n"/>
      <c r="B59" s="13" t="n"/>
      <c r="C59" s="14" t="n"/>
      <c r="D59" s="31">
        <f>IF(OR(B59="",C59=""),"",IFERROR(DATEDIF(C59,Parametri!$B$4,"Y"),""))</f>
        <v/>
      </c>
      <c r="E59" s="9">
        <f>IF(D59="","",IFERROR(VLOOKUP(D59,Parametri!$K$4:$L$7,2,TRUE),""))</f>
        <v/>
      </c>
      <c r="F59" s="16" t="n"/>
      <c r="G59" s="16" t="n"/>
      <c r="H59" s="16" t="n"/>
      <c r="I59" s="16" t="n"/>
      <c r="J59" s="13" t="n"/>
      <c r="K59" s="13" t="n"/>
    </row>
    <row r="60" ht="21" customHeight="1">
      <c r="A60" s="13" t="n"/>
      <c r="B60" s="13" t="n"/>
      <c r="C60" s="14" t="n"/>
      <c r="D60" s="30">
        <f>IF(OR(B60="",C60=""),"",IFERROR(DATEDIF(C60,Parametri!$B$4,"Y"),""))</f>
        <v/>
      </c>
      <c r="E60" s="5">
        <f>IF(D60="","",IFERROR(VLOOKUP(D60,Parametri!$K$4:$L$7,2,TRUE),""))</f>
        <v/>
      </c>
      <c r="F60" s="16" t="n"/>
      <c r="G60" s="16" t="n"/>
      <c r="H60" s="16" t="n"/>
      <c r="I60" s="16" t="n"/>
      <c r="J60" s="13" t="n"/>
      <c r="K60" s="13" t="n"/>
    </row>
    <row r="61" ht="21" customHeight="1">
      <c r="A61" s="13" t="n"/>
      <c r="B61" s="13" t="n"/>
      <c r="C61" s="14" t="n"/>
      <c r="D61" s="31">
        <f>IF(OR(B61="",C61=""),"",IFERROR(DATEDIF(C61,Parametri!$B$4,"Y"),""))</f>
        <v/>
      </c>
      <c r="E61" s="9">
        <f>IF(D61="","",IFERROR(VLOOKUP(D61,Parametri!$K$4:$L$7,2,TRUE),""))</f>
        <v/>
      </c>
      <c r="F61" s="16" t="n"/>
      <c r="G61" s="16" t="n"/>
      <c r="H61" s="16" t="n"/>
      <c r="I61" s="16" t="n"/>
      <c r="J61" s="13" t="n"/>
      <c r="K61" s="13" t="n"/>
    </row>
    <row r="62" ht="21" customHeight="1">
      <c r="A62" s="13" t="n"/>
      <c r="B62" s="13" t="n"/>
      <c r="C62" s="14" t="n"/>
      <c r="D62" s="30">
        <f>IF(OR(B62="",C62=""),"",IFERROR(DATEDIF(C62,Parametri!$B$4,"Y"),""))</f>
        <v/>
      </c>
      <c r="E62" s="5">
        <f>IF(D62="","",IFERROR(VLOOKUP(D62,Parametri!$K$4:$L$7,2,TRUE),""))</f>
        <v/>
      </c>
      <c r="F62" s="16" t="n"/>
      <c r="G62" s="16" t="n"/>
      <c r="H62" s="16" t="n"/>
      <c r="I62" s="16" t="n"/>
      <c r="J62" s="13" t="n"/>
      <c r="K62" s="13" t="n"/>
    </row>
    <row r="63" ht="21" customHeight="1">
      <c r="A63" s="13" t="n"/>
      <c r="B63" s="13" t="n"/>
      <c r="C63" s="14" t="n"/>
      <c r="D63" s="31">
        <f>IF(OR(B63="",C63=""),"",IFERROR(DATEDIF(C63,Parametri!$B$4,"Y"),""))</f>
        <v/>
      </c>
      <c r="E63" s="9">
        <f>IF(D63="","",IFERROR(VLOOKUP(D63,Parametri!$K$4:$L$7,2,TRUE),""))</f>
        <v/>
      </c>
      <c r="F63" s="16" t="n"/>
      <c r="G63" s="16" t="n"/>
      <c r="H63" s="16" t="n"/>
      <c r="I63" s="16" t="n"/>
      <c r="J63" s="13" t="n"/>
      <c r="K63" s="13" t="n"/>
    </row>
    <row r="64" ht="21" customHeight="1">
      <c r="A64" s="13" t="n"/>
      <c r="B64" s="13" t="n"/>
      <c r="C64" s="14" t="n"/>
      <c r="D64" s="30">
        <f>IF(OR(B64="",C64=""),"",IFERROR(DATEDIF(C64,Parametri!$B$4,"Y"),""))</f>
        <v/>
      </c>
      <c r="E64" s="5">
        <f>IF(D64="","",IFERROR(VLOOKUP(D64,Parametri!$K$4:$L$7,2,TRUE),""))</f>
        <v/>
      </c>
      <c r="F64" s="16" t="n"/>
      <c r="G64" s="16" t="n"/>
      <c r="H64" s="16" t="n"/>
      <c r="I64" s="16" t="n"/>
      <c r="J64" s="13" t="n"/>
      <c r="K64" s="13" t="n"/>
    </row>
    <row r="65" ht="21" customHeight="1">
      <c r="A65" s="13" t="n"/>
      <c r="B65" s="13" t="n"/>
      <c r="C65" s="14" t="n"/>
      <c r="D65" s="31">
        <f>IF(OR(B65="",C65=""),"",IFERROR(DATEDIF(C65,Parametri!$B$4,"Y"),""))</f>
        <v/>
      </c>
      <c r="E65" s="9">
        <f>IF(D65="","",IFERROR(VLOOKUP(D65,Parametri!$K$4:$L$7,2,TRUE),""))</f>
        <v/>
      </c>
      <c r="F65" s="16" t="n"/>
      <c r="G65" s="16" t="n"/>
      <c r="H65" s="16" t="n"/>
      <c r="I65" s="16" t="n"/>
      <c r="J65" s="13" t="n"/>
      <c r="K65" s="13" t="n"/>
    </row>
    <row r="66" ht="21" customHeight="1">
      <c r="A66" s="13" t="n"/>
      <c r="B66" s="13" t="n"/>
      <c r="C66" s="14" t="n"/>
      <c r="D66" s="30">
        <f>IF(OR(B66="",C66=""),"",IFERROR(DATEDIF(C66,Parametri!$B$4,"Y"),""))</f>
        <v/>
      </c>
      <c r="E66" s="5">
        <f>IF(D66="","",IFERROR(VLOOKUP(D66,Parametri!$K$4:$L$7,2,TRUE),""))</f>
        <v/>
      </c>
      <c r="F66" s="16" t="n"/>
      <c r="G66" s="16" t="n"/>
      <c r="H66" s="16" t="n"/>
      <c r="I66" s="16" t="n"/>
      <c r="J66" s="13" t="n"/>
      <c r="K66" s="13" t="n"/>
    </row>
    <row r="67" ht="21" customHeight="1">
      <c r="A67" s="13" t="n"/>
      <c r="B67" s="13" t="n"/>
      <c r="C67" s="14" t="n"/>
      <c r="D67" s="31">
        <f>IF(OR(B67="",C67=""),"",IFERROR(DATEDIF(C67,Parametri!$B$4,"Y"),""))</f>
        <v/>
      </c>
      <c r="E67" s="9">
        <f>IF(D67="","",IFERROR(VLOOKUP(D67,Parametri!$K$4:$L$7,2,TRUE),""))</f>
        <v/>
      </c>
      <c r="F67" s="16" t="n"/>
      <c r="G67" s="16" t="n"/>
      <c r="H67" s="16" t="n"/>
      <c r="I67" s="16" t="n"/>
      <c r="J67" s="13" t="n"/>
      <c r="K67" s="13" t="n"/>
    </row>
    <row r="68" ht="21" customHeight="1">
      <c r="A68" s="13" t="n"/>
      <c r="B68" s="13" t="n"/>
      <c r="C68" s="14" t="n"/>
      <c r="D68" s="30">
        <f>IF(OR(B68="",C68=""),"",IFERROR(DATEDIF(C68,Parametri!$B$4,"Y"),""))</f>
        <v/>
      </c>
      <c r="E68" s="5">
        <f>IF(D68="","",IFERROR(VLOOKUP(D68,Parametri!$K$4:$L$7,2,TRUE),""))</f>
        <v/>
      </c>
      <c r="F68" s="16" t="n"/>
      <c r="G68" s="16" t="n"/>
      <c r="H68" s="16" t="n"/>
      <c r="I68" s="16" t="n"/>
      <c r="J68" s="13" t="n"/>
      <c r="K68" s="13" t="n"/>
    </row>
    <row r="69" ht="21" customHeight="1">
      <c r="A69" s="13" t="n"/>
      <c r="B69" s="13" t="n"/>
      <c r="C69" s="14" t="n"/>
      <c r="D69" s="31">
        <f>IF(OR(B69="",C69=""),"",IFERROR(DATEDIF(C69,Parametri!$B$4,"Y"),""))</f>
        <v/>
      </c>
      <c r="E69" s="9">
        <f>IF(D69="","",IFERROR(VLOOKUP(D69,Parametri!$K$4:$L$7,2,TRUE),""))</f>
        <v/>
      </c>
      <c r="F69" s="16" t="n"/>
      <c r="G69" s="16" t="n"/>
      <c r="H69" s="16" t="n"/>
      <c r="I69" s="16" t="n"/>
      <c r="J69" s="13" t="n"/>
      <c r="K69" s="13" t="n"/>
    </row>
    <row r="70" ht="21" customHeight="1">
      <c r="A70" s="13" t="n"/>
      <c r="B70" s="13" t="n"/>
      <c r="C70" s="14" t="n"/>
      <c r="D70" s="30">
        <f>IF(OR(B70="",C70=""),"",IFERROR(DATEDIF(C70,Parametri!$B$4,"Y"),""))</f>
        <v/>
      </c>
      <c r="E70" s="5">
        <f>IF(D70="","",IFERROR(VLOOKUP(D70,Parametri!$K$4:$L$7,2,TRUE),""))</f>
        <v/>
      </c>
      <c r="F70" s="16" t="n"/>
      <c r="G70" s="16" t="n"/>
      <c r="H70" s="16" t="n"/>
      <c r="I70" s="16" t="n"/>
      <c r="J70" s="13" t="n"/>
      <c r="K70" s="13" t="n"/>
    </row>
    <row r="71" ht="21" customHeight="1">
      <c r="A71" s="13" t="n"/>
      <c r="B71" s="13" t="n"/>
      <c r="C71" s="14" t="n"/>
      <c r="D71" s="31">
        <f>IF(OR(B71="",C71=""),"",IFERROR(DATEDIF(C71,Parametri!$B$4,"Y"),""))</f>
        <v/>
      </c>
      <c r="E71" s="9">
        <f>IF(D71="","",IFERROR(VLOOKUP(D71,Parametri!$K$4:$L$7,2,TRUE),""))</f>
        <v/>
      </c>
      <c r="F71" s="16" t="n"/>
      <c r="G71" s="16" t="n"/>
      <c r="H71" s="16" t="n"/>
      <c r="I71" s="16" t="n"/>
      <c r="J71" s="13" t="n"/>
      <c r="K71" s="13" t="n"/>
    </row>
    <row r="72" ht="21" customHeight="1">
      <c r="A72" s="13" t="n"/>
      <c r="B72" s="13" t="n"/>
      <c r="C72" s="14" t="n"/>
      <c r="D72" s="30">
        <f>IF(OR(B72="",C72=""),"",IFERROR(DATEDIF(C72,Parametri!$B$4,"Y"),""))</f>
        <v/>
      </c>
      <c r="E72" s="5">
        <f>IF(D72="","",IFERROR(VLOOKUP(D72,Parametri!$K$4:$L$7,2,TRUE),""))</f>
        <v/>
      </c>
      <c r="F72" s="16" t="n"/>
      <c r="G72" s="16" t="n"/>
      <c r="H72" s="16" t="n"/>
      <c r="I72" s="16" t="n"/>
      <c r="J72" s="13" t="n"/>
      <c r="K72" s="13" t="n"/>
    </row>
    <row r="73" ht="21" customHeight="1">
      <c r="A73" s="13" t="n"/>
      <c r="B73" s="13" t="n"/>
      <c r="C73" s="14" t="n"/>
      <c r="D73" s="31">
        <f>IF(OR(B73="",C73=""),"",IFERROR(DATEDIF(C73,Parametri!$B$4,"Y"),""))</f>
        <v/>
      </c>
      <c r="E73" s="9">
        <f>IF(D73="","",IFERROR(VLOOKUP(D73,Parametri!$K$4:$L$7,2,TRUE),""))</f>
        <v/>
      </c>
      <c r="F73" s="16" t="n"/>
      <c r="G73" s="16" t="n"/>
      <c r="H73" s="16" t="n"/>
      <c r="I73" s="16" t="n"/>
      <c r="J73" s="13" t="n"/>
      <c r="K73" s="13" t="n"/>
    </row>
    <row r="74" ht="21" customHeight="1">
      <c r="A74" s="13" t="n"/>
      <c r="B74" s="13" t="n"/>
      <c r="C74" s="14" t="n"/>
      <c r="D74" s="30">
        <f>IF(OR(B74="",C74=""),"",IFERROR(DATEDIF(C74,Parametri!$B$4,"Y"),""))</f>
        <v/>
      </c>
      <c r="E74" s="5">
        <f>IF(D74="","",IFERROR(VLOOKUP(D74,Parametri!$K$4:$L$7,2,TRUE),""))</f>
        <v/>
      </c>
      <c r="F74" s="16" t="n"/>
      <c r="G74" s="16" t="n"/>
      <c r="H74" s="16" t="n"/>
      <c r="I74" s="16" t="n"/>
      <c r="J74" s="13" t="n"/>
      <c r="K74" s="13" t="n"/>
    </row>
    <row r="75" ht="21" customHeight="1">
      <c r="A75" s="13" t="n"/>
      <c r="B75" s="13" t="n"/>
      <c r="C75" s="14" t="n"/>
      <c r="D75" s="31">
        <f>IF(OR(B75="",C75=""),"",IFERROR(DATEDIF(C75,Parametri!$B$4,"Y"),""))</f>
        <v/>
      </c>
      <c r="E75" s="9">
        <f>IF(D75="","",IFERROR(VLOOKUP(D75,Parametri!$K$4:$L$7,2,TRUE),""))</f>
        <v/>
      </c>
      <c r="F75" s="16" t="n"/>
      <c r="G75" s="16" t="n"/>
      <c r="H75" s="16" t="n"/>
      <c r="I75" s="16" t="n"/>
      <c r="J75" s="13" t="n"/>
      <c r="K75" s="13" t="n"/>
    </row>
    <row r="76" ht="21" customHeight="1">
      <c r="A76" s="13" t="n"/>
      <c r="B76" s="13" t="n"/>
      <c r="C76" s="14" t="n"/>
      <c r="D76" s="30">
        <f>IF(OR(B76="",C76=""),"",IFERROR(DATEDIF(C76,Parametri!$B$4,"Y"),""))</f>
        <v/>
      </c>
      <c r="E76" s="5">
        <f>IF(D76="","",IFERROR(VLOOKUP(D76,Parametri!$K$4:$L$7,2,TRUE),""))</f>
        <v/>
      </c>
      <c r="F76" s="16" t="n"/>
      <c r="G76" s="16" t="n"/>
      <c r="H76" s="16" t="n"/>
      <c r="I76" s="16" t="n"/>
      <c r="J76" s="13" t="n"/>
      <c r="K76" s="13" t="n"/>
    </row>
    <row r="77" ht="21" customHeight="1">
      <c r="A77" s="13" t="n"/>
      <c r="B77" s="13" t="n"/>
      <c r="C77" s="14" t="n"/>
      <c r="D77" s="31">
        <f>IF(OR(B77="",C77=""),"",IFERROR(DATEDIF(C77,Parametri!$B$4,"Y"),""))</f>
        <v/>
      </c>
      <c r="E77" s="9">
        <f>IF(D77="","",IFERROR(VLOOKUP(D77,Parametri!$K$4:$L$7,2,TRUE),""))</f>
        <v/>
      </c>
      <c r="F77" s="16" t="n"/>
      <c r="G77" s="16" t="n"/>
      <c r="H77" s="16" t="n"/>
      <c r="I77" s="16" t="n"/>
      <c r="J77" s="13" t="n"/>
      <c r="K77" s="13" t="n"/>
    </row>
    <row r="78" ht="21" customHeight="1">
      <c r="A78" s="13" t="n"/>
      <c r="B78" s="13" t="n"/>
      <c r="C78" s="14" t="n"/>
      <c r="D78" s="30">
        <f>IF(OR(B78="",C78=""),"",IFERROR(DATEDIF(C78,Parametri!$B$4,"Y"),""))</f>
        <v/>
      </c>
      <c r="E78" s="5">
        <f>IF(D78="","",IFERROR(VLOOKUP(D78,Parametri!$K$4:$L$7,2,TRUE),""))</f>
        <v/>
      </c>
      <c r="F78" s="16" t="n"/>
      <c r="G78" s="16" t="n"/>
      <c r="H78" s="16" t="n"/>
      <c r="I78" s="16" t="n"/>
      <c r="J78" s="13" t="n"/>
      <c r="K78" s="13" t="n"/>
    </row>
    <row r="79" ht="21" customHeight="1">
      <c r="A79" s="13" t="n"/>
      <c r="B79" s="13" t="n"/>
      <c r="C79" s="14" t="n"/>
      <c r="D79" s="31">
        <f>IF(OR(B79="",C79=""),"",IFERROR(DATEDIF(C79,Parametri!$B$4,"Y"),""))</f>
        <v/>
      </c>
      <c r="E79" s="9">
        <f>IF(D79="","",IFERROR(VLOOKUP(D79,Parametri!$K$4:$L$7,2,TRUE),""))</f>
        <v/>
      </c>
      <c r="F79" s="16" t="n"/>
      <c r="G79" s="16" t="n"/>
      <c r="H79" s="16" t="n"/>
      <c r="I79" s="16" t="n"/>
      <c r="J79" s="13" t="n"/>
      <c r="K79" s="13" t="n"/>
    </row>
    <row r="80" ht="21" customHeight="1">
      <c r="A80" s="13" t="n"/>
      <c r="B80" s="13" t="n"/>
      <c r="C80" s="14" t="n"/>
      <c r="D80" s="30">
        <f>IF(OR(B80="",C80=""),"",IFERROR(DATEDIF(C80,Parametri!$B$4,"Y"),""))</f>
        <v/>
      </c>
      <c r="E80" s="5">
        <f>IF(D80="","",IFERROR(VLOOKUP(D80,Parametri!$K$4:$L$7,2,TRUE),""))</f>
        <v/>
      </c>
      <c r="F80" s="16" t="n"/>
      <c r="G80" s="16" t="n"/>
      <c r="H80" s="16" t="n"/>
      <c r="I80" s="16" t="n"/>
      <c r="J80" s="13" t="n"/>
      <c r="K80" s="13" t="n"/>
    </row>
    <row r="81" ht="21" customHeight="1">
      <c r="A81" s="13" t="n"/>
      <c r="B81" s="13" t="n"/>
      <c r="C81" s="14" t="n"/>
      <c r="D81" s="31">
        <f>IF(OR(B81="",C81=""),"",IFERROR(DATEDIF(C81,Parametri!$B$4,"Y"),""))</f>
        <v/>
      </c>
      <c r="E81" s="9">
        <f>IF(D81="","",IFERROR(VLOOKUP(D81,Parametri!$K$4:$L$7,2,TRUE),""))</f>
        <v/>
      </c>
      <c r="F81" s="16" t="n"/>
      <c r="G81" s="16" t="n"/>
      <c r="H81" s="16" t="n"/>
      <c r="I81" s="16" t="n"/>
      <c r="J81" s="13" t="n"/>
      <c r="K81" s="13" t="n"/>
    </row>
    <row r="82" ht="21" customHeight="1">
      <c r="A82" s="13" t="n"/>
      <c r="B82" s="13" t="n"/>
      <c r="C82" s="14" t="n"/>
      <c r="D82" s="30">
        <f>IF(OR(B82="",C82=""),"",IFERROR(DATEDIF(C82,Parametri!$B$4,"Y"),""))</f>
        <v/>
      </c>
      <c r="E82" s="5">
        <f>IF(D82="","",IFERROR(VLOOKUP(D82,Parametri!$K$4:$L$7,2,TRUE),""))</f>
        <v/>
      </c>
      <c r="F82" s="16" t="n"/>
      <c r="G82" s="16" t="n"/>
      <c r="H82" s="16" t="n"/>
      <c r="I82" s="16" t="n"/>
      <c r="J82" s="13" t="n"/>
      <c r="K82" s="13" t="n"/>
    </row>
    <row r="83" ht="21" customHeight="1">
      <c r="A83" s="13" t="n"/>
      <c r="B83" s="13" t="n"/>
      <c r="C83" s="14" t="n"/>
      <c r="D83" s="31">
        <f>IF(OR(B83="",C83=""),"",IFERROR(DATEDIF(C83,Parametri!$B$4,"Y"),""))</f>
        <v/>
      </c>
      <c r="E83" s="9">
        <f>IF(D83="","",IFERROR(VLOOKUP(D83,Parametri!$K$4:$L$7,2,TRUE),""))</f>
        <v/>
      </c>
      <c r="F83" s="16" t="n"/>
      <c r="G83" s="16" t="n"/>
      <c r="H83" s="16" t="n"/>
      <c r="I83" s="16" t="n"/>
      <c r="J83" s="13" t="n"/>
      <c r="K83" s="13" t="n"/>
    </row>
    <row r="84" ht="21" customHeight="1">
      <c r="A84" s="13" t="n"/>
      <c r="B84" s="13" t="n"/>
      <c r="C84" s="14" t="n"/>
      <c r="D84" s="30">
        <f>IF(OR(B84="",C84=""),"",IFERROR(DATEDIF(C84,Parametri!$B$4,"Y"),""))</f>
        <v/>
      </c>
      <c r="E84" s="5">
        <f>IF(D84="","",IFERROR(VLOOKUP(D84,Parametri!$K$4:$L$7,2,TRUE),""))</f>
        <v/>
      </c>
      <c r="F84" s="16" t="n"/>
      <c r="G84" s="16" t="n"/>
      <c r="H84" s="16" t="n"/>
      <c r="I84" s="16" t="n"/>
      <c r="J84" s="13" t="n"/>
      <c r="K84" s="13" t="n"/>
    </row>
    <row r="85" ht="21" customHeight="1">
      <c r="A85" s="13" t="n"/>
      <c r="B85" s="13" t="n"/>
      <c r="C85" s="14" t="n"/>
      <c r="D85" s="31">
        <f>IF(OR(B85="",C85=""),"",IFERROR(DATEDIF(C85,Parametri!$B$4,"Y"),""))</f>
        <v/>
      </c>
      <c r="E85" s="9">
        <f>IF(D85="","",IFERROR(VLOOKUP(D85,Parametri!$K$4:$L$7,2,TRUE),""))</f>
        <v/>
      </c>
      <c r="F85" s="16" t="n"/>
      <c r="G85" s="16" t="n"/>
      <c r="H85" s="16" t="n"/>
      <c r="I85" s="16" t="n"/>
      <c r="J85" s="13" t="n"/>
      <c r="K85" s="13" t="n"/>
    </row>
    <row r="86" ht="21" customHeight="1">
      <c r="A86" s="13" t="n"/>
      <c r="B86" s="13" t="n"/>
      <c r="C86" s="14" t="n"/>
      <c r="D86" s="30">
        <f>IF(OR(B86="",C86=""),"",IFERROR(DATEDIF(C86,Parametri!$B$4,"Y"),""))</f>
        <v/>
      </c>
      <c r="E86" s="5">
        <f>IF(D86="","",IFERROR(VLOOKUP(D86,Parametri!$K$4:$L$7,2,TRUE),""))</f>
        <v/>
      </c>
      <c r="F86" s="16" t="n"/>
      <c r="G86" s="16" t="n"/>
      <c r="H86" s="16" t="n"/>
      <c r="I86" s="16" t="n"/>
      <c r="J86" s="13" t="n"/>
      <c r="K86" s="13" t="n"/>
    </row>
    <row r="87" ht="21" customHeight="1">
      <c r="A87" s="13" t="n"/>
      <c r="B87" s="13" t="n"/>
      <c r="C87" s="14" t="n"/>
      <c r="D87" s="31">
        <f>IF(OR(B87="",C87=""),"",IFERROR(DATEDIF(C87,Parametri!$B$4,"Y"),""))</f>
        <v/>
      </c>
      <c r="E87" s="9">
        <f>IF(D87="","",IFERROR(VLOOKUP(D87,Parametri!$K$4:$L$7,2,TRUE),""))</f>
        <v/>
      </c>
      <c r="F87" s="16" t="n"/>
      <c r="G87" s="16" t="n"/>
      <c r="H87" s="16" t="n"/>
      <c r="I87" s="16" t="n"/>
      <c r="J87" s="13" t="n"/>
      <c r="K87" s="13" t="n"/>
    </row>
    <row r="88" ht="21" customHeight="1">
      <c r="A88" s="13" t="n"/>
      <c r="B88" s="13" t="n"/>
      <c r="C88" s="14" t="n"/>
      <c r="D88" s="30">
        <f>IF(OR(B88="",C88=""),"",IFERROR(DATEDIF(C88,Parametri!$B$4,"Y"),""))</f>
        <v/>
      </c>
      <c r="E88" s="5">
        <f>IF(D88="","",IFERROR(VLOOKUP(D88,Parametri!$K$4:$L$7,2,TRUE),""))</f>
        <v/>
      </c>
      <c r="F88" s="16" t="n"/>
      <c r="G88" s="16" t="n"/>
      <c r="H88" s="16" t="n"/>
      <c r="I88" s="16" t="n"/>
      <c r="J88" s="13" t="n"/>
      <c r="K88" s="13" t="n"/>
    </row>
    <row r="89" ht="21" customHeight="1">
      <c r="A89" s="13" t="n"/>
      <c r="B89" s="13" t="n"/>
      <c r="C89" s="14" t="n"/>
      <c r="D89" s="31">
        <f>IF(OR(B89="",C89=""),"",IFERROR(DATEDIF(C89,Parametri!$B$4,"Y"),""))</f>
        <v/>
      </c>
      <c r="E89" s="9">
        <f>IF(D89="","",IFERROR(VLOOKUP(D89,Parametri!$K$4:$L$7,2,TRUE),""))</f>
        <v/>
      </c>
      <c r="F89" s="16" t="n"/>
      <c r="G89" s="16" t="n"/>
      <c r="H89" s="16" t="n"/>
      <c r="I89" s="16" t="n"/>
      <c r="J89" s="13" t="n"/>
      <c r="K89" s="13" t="n"/>
    </row>
    <row r="90" ht="21" customHeight="1">
      <c r="A90" s="13" t="n"/>
      <c r="B90" s="13" t="n"/>
      <c r="C90" s="14" t="n"/>
      <c r="D90" s="30">
        <f>IF(OR(B90="",C90=""),"",IFERROR(DATEDIF(C90,Parametri!$B$4,"Y"),""))</f>
        <v/>
      </c>
      <c r="E90" s="5">
        <f>IF(D90="","",IFERROR(VLOOKUP(D90,Parametri!$K$4:$L$7,2,TRUE),""))</f>
        <v/>
      </c>
      <c r="F90" s="16" t="n"/>
      <c r="G90" s="16" t="n"/>
      <c r="H90" s="16" t="n"/>
      <c r="I90" s="16" t="n"/>
      <c r="J90" s="13" t="n"/>
      <c r="K90" s="13" t="n"/>
    </row>
    <row r="91" ht="21" customHeight="1">
      <c r="A91" s="13" t="n"/>
      <c r="B91" s="13" t="n"/>
      <c r="C91" s="14" t="n"/>
      <c r="D91" s="31">
        <f>IF(OR(B91="",C91=""),"",IFERROR(DATEDIF(C91,Parametri!$B$4,"Y"),""))</f>
        <v/>
      </c>
      <c r="E91" s="9">
        <f>IF(D91="","",IFERROR(VLOOKUP(D91,Parametri!$K$4:$L$7,2,TRUE),""))</f>
        <v/>
      </c>
      <c r="F91" s="16" t="n"/>
      <c r="G91" s="16" t="n"/>
      <c r="H91" s="16" t="n"/>
      <c r="I91" s="16" t="n"/>
      <c r="J91" s="13" t="n"/>
      <c r="K91" s="13" t="n"/>
    </row>
    <row r="92" ht="21" customHeight="1">
      <c r="A92" s="13" t="n"/>
      <c r="B92" s="13" t="n"/>
      <c r="C92" s="14" t="n"/>
      <c r="D92" s="30">
        <f>IF(OR(B92="",C92=""),"",IFERROR(DATEDIF(C92,Parametri!$B$4,"Y"),""))</f>
        <v/>
      </c>
      <c r="E92" s="5">
        <f>IF(D92="","",IFERROR(VLOOKUP(D92,Parametri!$K$4:$L$7,2,TRUE),""))</f>
        <v/>
      </c>
      <c r="F92" s="16" t="n"/>
      <c r="G92" s="16" t="n"/>
      <c r="H92" s="16" t="n"/>
      <c r="I92" s="16" t="n"/>
      <c r="J92" s="13" t="n"/>
      <c r="K92" s="13" t="n"/>
    </row>
    <row r="93" ht="21" customHeight="1">
      <c r="A93" s="13" t="n"/>
      <c r="B93" s="13" t="n"/>
      <c r="C93" s="14" t="n"/>
      <c r="D93" s="31">
        <f>IF(OR(B93="",C93=""),"",IFERROR(DATEDIF(C93,Parametri!$B$4,"Y"),""))</f>
        <v/>
      </c>
      <c r="E93" s="9">
        <f>IF(D93="","",IFERROR(VLOOKUP(D93,Parametri!$K$4:$L$7,2,TRUE),""))</f>
        <v/>
      </c>
      <c r="F93" s="16" t="n"/>
      <c r="G93" s="16" t="n"/>
      <c r="H93" s="16" t="n"/>
      <c r="I93" s="16" t="n"/>
      <c r="J93" s="13" t="n"/>
      <c r="K93" s="13" t="n"/>
    </row>
    <row r="94" ht="21" customHeight="1">
      <c r="A94" s="13" t="n"/>
      <c r="B94" s="13" t="n"/>
      <c r="C94" s="14" t="n"/>
      <c r="D94" s="30">
        <f>IF(OR(B94="",C94=""),"",IFERROR(DATEDIF(C94,Parametri!$B$4,"Y"),""))</f>
        <v/>
      </c>
      <c r="E94" s="5">
        <f>IF(D94="","",IFERROR(VLOOKUP(D94,Parametri!$K$4:$L$7,2,TRUE),""))</f>
        <v/>
      </c>
      <c r="F94" s="16" t="n"/>
      <c r="G94" s="16" t="n"/>
      <c r="H94" s="16" t="n"/>
      <c r="I94" s="16" t="n"/>
      <c r="J94" s="13" t="n"/>
      <c r="K94" s="13" t="n"/>
    </row>
    <row r="95" ht="21" customHeight="1">
      <c r="A95" s="13" t="n"/>
      <c r="B95" s="13" t="n"/>
      <c r="C95" s="14" t="n"/>
      <c r="D95" s="31">
        <f>IF(OR(B95="",C95=""),"",IFERROR(DATEDIF(C95,Parametri!$B$4,"Y"),""))</f>
        <v/>
      </c>
      <c r="E95" s="9">
        <f>IF(D95="","",IFERROR(VLOOKUP(D95,Parametri!$K$4:$L$7,2,TRUE),""))</f>
        <v/>
      </c>
      <c r="F95" s="16" t="n"/>
      <c r="G95" s="16" t="n"/>
      <c r="H95" s="16" t="n"/>
      <c r="I95" s="16" t="n"/>
      <c r="J95" s="13" t="n"/>
      <c r="K95" s="13" t="n"/>
    </row>
    <row r="96" ht="21" customHeight="1">
      <c r="A96" s="13" t="n"/>
      <c r="B96" s="13" t="n"/>
      <c r="C96" s="14" t="n"/>
      <c r="D96" s="30">
        <f>IF(OR(B96="",C96=""),"",IFERROR(DATEDIF(C96,Parametri!$B$4,"Y"),""))</f>
        <v/>
      </c>
      <c r="E96" s="5">
        <f>IF(D96="","",IFERROR(VLOOKUP(D96,Parametri!$K$4:$L$7,2,TRUE),""))</f>
        <v/>
      </c>
      <c r="F96" s="16" t="n"/>
      <c r="G96" s="16" t="n"/>
      <c r="H96" s="16" t="n"/>
      <c r="I96" s="16" t="n"/>
      <c r="J96" s="13" t="n"/>
      <c r="K96" s="13" t="n"/>
    </row>
    <row r="97" ht="21" customHeight="1">
      <c r="A97" s="13" t="n"/>
      <c r="B97" s="13" t="n"/>
      <c r="C97" s="14" t="n"/>
      <c r="D97" s="31">
        <f>IF(OR(B97="",C97=""),"",IFERROR(DATEDIF(C97,Parametri!$B$4,"Y"),""))</f>
        <v/>
      </c>
      <c r="E97" s="9">
        <f>IF(D97="","",IFERROR(VLOOKUP(D97,Parametri!$K$4:$L$7,2,TRUE),""))</f>
        <v/>
      </c>
      <c r="F97" s="16" t="n"/>
      <c r="G97" s="16" t="n"/>
      <c r="H97" s="16" t="n"/>
      <c r="I97" s="16" t="n"/>
      <c r="J97" s="13" t="n"/>
      <c r="K97" s="13" t="n"/>
    </row>
    <row r="98" ht="21" customHeight="1">
      <c r="A98" s="13" t="n"/>
      <c r="B98" s="13" t="n"/>
      <c r="C98" s="14" t="n"/>
      <c r="D98" s="30">
        <f>IF(OR(B98="",C98=""),"",IFERROR(DATEDIF(C98,Parametri!$B$4,"Y"),""))</f>
        <v/>
      </c>
      <c r="E98" s="5">
        <f>IF(D98="","",IFERROR(VLOOKUP(D98,Parametri!$K$4:$L$7,2,TRUE),""))</f>
        <v/>
      </c>
      <c r="F98" s="16" t="n"/>
      <c r="G98" s="16" t="n"/>
      <c r="H98" s="16" t="n"/>
      <c r="I98" s="16" t="n"/>
      <c r="J98" s="13" t="n"/>
      <c r="K98" s="13" t="n"/>
    </row>
    <row r="99" ht="21" customHeight="1">
      <c r="A99" s="13" t="n"/>
      <c r="B99" s="13" t="n"/>
      <c r="C99" s="14" t="n"/>
      <c r="D99" s="31">
        <f>IF(OR(B99="",C99=""),"",IFERROR(DATEDIF(C99,Parametri!$B$4,"Y"),""))</f>
        <v/>
      </c>
      <c r="E99" s="9">
        <f>IF(D99="","",IFERROR(VLOOKUP(D99,Parametri!$K$4:$L$7,2,TRUE),""))</f>
        <v/>
      </c>
      <c r="F99" s="16" t="n"/>
      <c r="G99" s="16" t="n"/>
      <c r="H99" s="16" t="n"/>
      <c r="I99" s="16" t="n"/>
      <c r="J99" s="13" t="n"/>
      <c r="K99" s="13" t="n"/>
    </row>
    <row r="100" ht="21" customHeight="1">
      <c r="A100" s="13" t="n"/>
      <c r="B100" s="13" t="n"/>
      <c r="C100" s="14" t="n"/>
      <c r="D100" s="30">
        <f>IF(OR(B100="",C100=""),"",IFERROR(DATEDIF(C100,Parametri!$B$4,"Y"),""))</f>
        <v/>
      </c>
      <c r="E100" s="5">
        <f>IF(D100="","",IFERROR(VLOOKUP(D100,Parametri!$K$4:$L$7,2,TRUE),""))</f>
        <v/>
      </c>
      <c r="F100" s="16" t="n"/>
      <c r="G100" s="16" t="n"/>
      <c r="H100" s="16" t="n"/>
      <c r="I100" s="16" t="n"/>
      <c r="J100" s="13" t="n"/>
      <c r="K100" s="13" t="n"/>
    </row>
    <row r="101" ht="21" customHeight="1">
      <c r="A101" s="13" t="n"/>
      <c r="B101" s="13" t="n"/>
      <c r="C101" s="14" t="n"/>
      <c r="D101" s="31">
        <f>IF(OR(B101="",C101=""),"",IFERROR(DATEDIF(C101,Parametri!$B$4,"Y"),""))</f>
        <v/>
      </c>
      <c r="E101" s="9">
        <f>IF(D101="","",IFERROR(VLOOKUP(D101,Parametri!$K$4:$L$7,2,TRUE),""))</f>
        <v/>
      </c>
      <c r="F101" s="16" t="n"/>
      <c r="G101" s="16" t="n"/>
      <c r="H101" s="16" t="n"/>
      <c r="I101" s="16" t="n"/>
      <c r="J101" s="13" t="n"/>
      <c r="K101" s="13" t="n"/>
    </row>
    <row r="102" ht="21" customHeight="1">
      <c r="A102" s="13" t="n"/>
      <c r="B102" s="13" t="n"/>
      <c r="C102" s="14" t="n"/>
      <c r="D102" s="30">
        <f>IF(OR(B102="",C102=""),"",IFERROR(DATEDIF(C102,Parametri!$B$4,"Y"),""))</f>
        <v/>
      </c>
      <c r="E102" s="5">
        <f>IF(D102="","",IFERROR(VLOOKUP(D102,Parametri!$K$4:$L$7,2,TRUE),""))</f>
        <v/>
      </c>
      <c r="F102" s="16" t="n"/>
      <c r="G102" s="16" t="n"/>
      <c r="H102" s="16" t="n"/>
      <c r="I102" s="16" t="n"/>
      <c r="J102" s="13" t="n"/>
      <c r="K102" s="13" t="n"/>
    </row>
    <row r="103" ht="21" customHeight="1">
      <c r="A103" s="13" t="n"/>
      <c r="B103" s="13" t="n"/>
      <c r="C103" s="14" t="n"/>
      <c r="D103" s="31">
        <f>IF(OR(B103="",C103=""),"",IFERROR(DATEDIF(C103,Parametri!$B$4,"Y"),""))</f>
        <v/>
      </c>
      <c r="E103" s="9">
        <f>IF(D103="","",IFERROR(VLOOKUP(D103,Parametri!$K$4:$L$7,2,TRUE),""))</f>
        <v/>
      </c>
      <c r="F103" s="16" t="n"/>
      <c r="G103" s="16" t="n"/>
      <c r="H103" s="16" t="n"/>
      <c r="I103" s="16" t="n"/>
      <c r="J103" s="13" t="n"/>
      <c r="K103" s="13" t="n"/>
    </row>
  </sheetData>
  <autoFilter ref="A3:K103"/>
  <mergeCells count="1">
    <mergeCell ref="A1:K1"/>
  </mergeCells>
  <conditionalFormatting sqref="A4:A103">
    <cfRule type="expression" priority="1" dxfId="0">
      <formula>AND($A4&lt;&gt;"",COUNTIF($A$4:$A$103,$A4)&gt;1)</formula>
    </cfRule>
  </conditionalFormatting>
  <conditionalFormatting sqref="F4:F103">
    <cfRule type="expression" priority="2" dxfId="0">
      <formula>AND($B4&lt;&gt;"",$F4="")</formula>
    </cfRule>
    <cfRule type="expression" priority="3" dxfId="1">
      <formula>$F4="Confermato"</formula>
    </cfRule>
  </conditionalFormatting>
  <conditionalFormatting sqref="G4:G103">
    <cfRule type="expression" priority="4" dxfId="2">
      <formula>AND($F4="Confermato",OR($G4="",$G4="Da definire"))</formula>
    </cfRule>
  </conditionalFormatting>
  <conditionalFormatting sqref="H4:I103">
    <cfRule type="expression" priority="5" dxfId="2">
      <formula>AND($F4="Confermato",OR($H4="Da definire",$I4="Da definire"))</formula>
    </cfRule>
  </conditionalFormatting>
  <dataValidations count="5">
    <dataValidation sqref="C4:C103" showDropDown="0" showInputMessage="0" showErrorMessage="1" allowBlank="0" errorTitle="Data non valida" error="La nascita deve rientrare nei limiti visibili nel foglio Parametri." type="date" operator="between">
      <formula1>INDIRECT("Parametri!$B$5")</formula1>
      <formula2>INDIRECT("Parametri!$B$4")</formula2>
    </dataValidation>
    <dataValidation sqref="F4:F103" showDropDown="0" showInputMessage="0" showErrorMessage="1" allowBlank="0" errorTitle="Conferma non valida" error="Scegliere una voce disponibile nel foglio Parametri." type="list">
      <formula1>INDIRECT("Parametri!$D$4:$D$6")</formula1>
    </dataValidation>
    <dataValidation sqref="G4:G103" showDropDown="0" showInputMessage="0" showErrorMessage="1" allowBlank="0" errorTitle="Menu non valido" error="Scegliere una voce disponibile nel foglio Parametri." type="list">
      <formula1>INDIRECT("Parametri!$E$4:$E$7")</formula1>
    </dataValidation>
    <dataValidation sqref="H4:H103" showDropDown="0" showInputMessage="0" showErrorMessage="1" allowBlank="0" errorTitle="Scelta non valida" error="Scegliere una voce disponibile nel foglio Parametri." type="list">
      <formula1>INDIRECT("Parametri!$F$4:$F$6")</formula1>
    </dataValidation>
    <dataValidation sqref="I4:I103" showDropDown="0" showInputMessage="0" showErrorMessage="1" allowBlank="0" errorTitle="Assistenza non valida" error="Scegliere una voce disponibile nel foglio Parametri." type="list">
      <formula1>INDIRECT("Parametri!$G$4:$G$8")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356A52"/>
    <outlinePr summaryBelow="1" summaryRight="1"/>
    <pageSetUpPr/>
  </sheetPr>
  <dimension ref="A1:K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31" customWidth="1" min="2" max="2"/>
    <col width="16" customWidth="1" min="3" max="3"/>
    <col width="12" customWidth="1" min="4" max="4"/>
    <col width="13" customWidth="1" min="5" max="5"/>
    <col width="18" customWidth="1" min="6" max="6"/>
    <col width="18" customWidth="1" min="7" max="7"/>
    <col width="26" customWidth="1" min="8" max="8"/>
    <col width="23" customWidth="1" min="9" max="9"/>
    <col width="17" customWidth="1" min="10" max="10"/>
    <col width="32" customWidth="1" min="11" max="11"/>
  </cols>
  <sheetData>
    <row r="1" ht="28" customHeight="1">
      <c r="A1" s="1" t="inlineStr">
        <is>
          <t>Attività e servizi per bambini — esempi fittizi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7" t="n"/>
    </row>
    <row r="2"/>
    <row r="3" ht="30" customHeight="1">
      <c r="A3" s="2" t="inlineStr">
        <is>
          <t>ID attività</t>
        </is>
      </c>
      <c r="B3" s="2" t="inlineStr">
        <is>
          <t>Attività o servizio fittizio</t>
        </is>
      </c>
      <c r="C3" s="2" t="inlineStr">
        <is>
          <t>Data attività</t>
        </is>
      </c>
      <c r="D3" s="2" t="inlineStr">
        <is>
          <t>Quantità</t>
        </is>
      </c>
      <c r="E3" s="2" t="inlineStr">
        <is>
          <t>Unità</t>
        </is>
      </c>
      <c r="F3" s="2" t="inlineStr">
        <is>
          <t>Tariffa unitaria</t>
        </is>
      </c>
      <c r="G3" s="2" t="inlineStr">
        <is>
          <t>Importo previsto</t>
        </is>
      </c>
      <c r="H3" s="2" t="inlineStr">
        <is>
          <t>Fornitore fittizio</t>
        </is>
      </c>
      <c r="I3" s="2" t="inlineStr">
        <is>
          <t>Responsabile fittizio</t>
        </is>
      </c>
      <c r="J3" s="2" t="inlineStr">
        <is>
          <t>Stato</t>
        </is>
      </c>
      <c r="K3" s="2" t="inlineStr">
        <is>
          <t>Note operative</t>
        </is>
      </c>
    </row>
    <row r="4" ht="21" customHeight="1">
      <c r="A4" s="13" t="inlineStr">
        <is>
          <t>AF-001</t>
        </is>
      </c>
      <c r="B4" s="13" t="inlineStr">
        <is>
          <t>Animazione fittizia Arcobaleno</t>
        </is>
      </c>
      <c r="C4" s="14" t="n">
        <v>46558</v>
      </c>
      <c r="D4" s="18" t="n">
        <v>6</v>
      </c>
      <c r="E4" s="16" t="inlineStr">
        <is>
          <t>ore</t>
        </is>
      </c>
      <c r="F4" s="32" t="n">
        <v>75</v>
      </c>
      <c r="G4" s="33">
        <f>IF(OR(D4="",F4=""),"",IFERROR(D4*F4,""))</f>
        <v/>
      </c>
      <c r="H4" s="13" t="inlineStr">
        <is>
          <t>Impresa Fittizia Girasole</t>
        </is>
      </c>
      <c r="I4" s="13" t="inlineStr">
        <is>
          <t>Referente Fittizio 01</t>
        </is>
      </c>
      <c r="J4" s="16" t="inlineStr">
        <is>
          <t>Confermato</t>
        </is>
      </c>
      <c r="K4" s="13" t="inlineStr">
        <is>
          <t>Durata e contenuti da ricontrollare.</t>
        </is>
      </c>
    </row>
    <row r="5" ht="21" customHeight="1">
      <c r="A5" s="13" t="inlineStr">
        <is>
          <t>AF-002</t>
        </is>
      </c>
      <c r="B5" s="13" t="inlineStr">
        <is>
          <t>Assistenza fittizia Ninna</t>
        </is>
      </c>
      <c r="C5" s="14" t="n">
        <v>46558</v>
      </c>
      <c r="D5" s="18" t="n">
        <v>4</v>
      </c>
      <c r="E5" s="16" t="inlineStr">
        <is>
          <t>ore</t>
        </is>
      </c>
      <c r="F5" s="32" t="n">
        <v>32.5</v>
      </c>
      <c r="G5" s="34">
        <f>IF(OR(D5="",F5=""),"",IFERROR(D5*F5,""))</f>
        <v/>
      </c>
      <c r="H5" s="13" t="inlineStr">
        <is>
          <t>Servizi Fittizi Nuvola</t>
        </is>
      </c>
      <c r="I5" s="13" t="inlineStr">
        <is>
          <t>Referente Fittizio 02</t>
        </is>
      </c>
      <c r="J5" s="16" t="inlineStr">
        <is>
          <t>Richiesto</t>
        </is>
      </c>
      <c r="K5" s="13" t="inlineStr">
        <is>
          <t>Stima indicativa, non costituisce accordo.</t>
        </is>
      </c>
    </row>
    <row r="6" ht="21" customHeight="1">
      <c r="A6" s="13" t="inlineStr">
        <is>
          <t>AF-003</t>
        </is>
      </c>
      <c r="B6" s="13" t="inlineStr">
        <is>
          <t>Noleggio fittizio seggioloni</t>
        </is>
      </c>
      <c r="C6" s="14" t="n">
        <v>46558</v>
      </c>
      <c r="D6" s="18" t="n">
        <v>3</v>
      </c>
      <c r="E6" s="16" t="inlineStr">
        <is>
          <t>pezzi</t>
        </is>
      </c>
      <c r="F6" s="32" t="n">
        <v>18</v>
      </c>
      <c r="G6" s="33">
        <f>IF(OR(D6="",F6=""),"",IFERROR(D6*F6,""))</f>
        <v/>
      </c>
      <c r="H6" s="13" t="inlineStr">
        <is>
          <t>Noleggi Fittizi Cometa</t>
        </is>
      </c>
      <c r="I6" s="13" t="inlineStr">
        <is>
          <t>Referente Fittizio 03</t>
        </is>
      </c>
      <c r="J6" s="16" t="inlineStr">
        <is>
          <t>Da pianificare</t>
        </is>
      </c>
      <c r="K6" s="13" t="inlineStr">
        <is>
          <t>Verificare quantità dopo le conferme.</t>
        </is>
      </c>
    </row>
    <row r="7" ht="21" customHeight="1">
      <c r="A7" s="13" t="inlineStr">
        <is>
          <t>AF-004</t>
        </is>
      </c>
      <c r="B7" s="13" t="inlineStr">
        <is>
          <t>Sopralluogo fittizio area bambini</t>
        </is>
      </c>
      <c r="C7" s="14" t="n">
        <v>46276</v>
      </c>
      <c r="D7" s="18" t="n">
        <v>2</v>
      </c>
      <c r="E7" s="16" t="inlineStr">
        <is>
          <t>ore</t>
        </is>
      </c>
      <c r="F7" s="32" t="n">
        <v>25</v>
      </c>
      <c r="G7" s="34">
        <f>IF(OR(D7="",F7=""),"",IFERROR(D7*F7,""))</f>
        <v/>
      </c>
      <c r="H7" s="13" t="inlineStr">
        <is>
          <t>Studio Fittizio Coriandolo</t>
        </is>
      </c>
      <c r="I7" s="13" t="inlineStr">
        <is>
          <t>Referente Fittizio 04</t>
        </is>
      </c>
      <c r="J7" s="16" t="inlineStr">
        <is>
          <t>Completata</t>
        </is>
      </c>
      <c r="K7" s="13" t="inlineStr">
        <is>
          <t>Esempio fittizio di attività chiusa.</t>
        </is>
      </c>
    </row>
    <row r="8" ht="21" customHeight="1">
      <c r="A8" s="13" t="n"/>
      <c r="B8" s="13" t="n"/>
      <c r="C8" s="14" t="n"/>
      <c r="D8" s="18" t="n"/>
      <c r="E8" s="16" t="n"/>
      <c r="F8" s="32" t="n"/>
      <c r="G8" s="33">
        <f>IF(OR(D8="",F8=""),"",IFERROR(D8*F8,""))</f>
        <v/>
      </c>
      <c r="H8" s="13" t="n"/>
      <c r="I8" s="13" t="n"/>
      <c r="J8" s="16" t="n"/>
      <c r="K8" s="13" t="n"/>
    </row>
    <row r="9" ht="21" customHeight="1">
      <c r="A9" s="13" t="n"/>
      <c r="B9" s="13" t="n"/>
      <c r="C9" s="14" t="n"/>
      <c r="D9" s="18" t="n"/>
      <c r="E9" s="16" t="n"/>
      <c r="F9" s="32" t="n"/>
      <c r="G9" s="34">
        <f>IF(OR(D9="",F9=""),"",IFERROR(D9*F9,""))</f>
        <v/>
      </c>
      <c r="H9" s="13" t="n"/>
      <c r="I9" s="13" t="n"/>
      <c r="J9" s="16" t="n"/>
      <c r="K9" s="13" t="n"/>
    </row>
    <row r="10" ht="21" customHeight="1">
      <c r="A10" s="13" t="n"/>
      <c r="B10" s="13" t="n"/>
      <c r="C10" s="14" t="n"/>
      <c r="D10" s="18" t="n"/>
      <c r="E10" s="16" t="n"/>
      <c r="F10" s="32" t="n"/>
      <c r="G10" s="33">
        <f>IF(OR(D10="",F10=""),"",IFERROR(D10*F10,""))</f>
        <v/>
      </c>
      <c r="H10" s="13" t="n"/>
      <c r="I10" s="13" t="n"/>
      <c r="J10" s="16" t="n"/>
      <c r="K10" s="13" t="n"/>
    </row>
    <row r="11" ht="21" customHeight="1">
      <c r="A11" s="13" t="n"/>
      <c r="B11" s="13" t="n"/>
      <c r="C11" s="14" t="n"/>
      <c r="D11" s="18" t="n"/>
      <c r="E11" s="16" t="n"/>
      <c r="F11" s="32" t="n"/>
      <c r="G11" s="34">
        <f>IF(OR(D11="",F11=""),"",IFERROR(D11*F11,""))</f>
        <v/>
      </c>
      <c r="H11" s="13" t="n"/>
      <c r="I11" s="13" t="n"/>
      <c r="J11" s="16" t="n"/>
      <c r="K11" s="13" t="n"/>
    </row>
    <row r="12" ht="21" customHeight="1">
      <c r="A12" s="13" t="n"/>
      <c r="B12" s="13" t="n"/>
      <c r="C12" s="14" t="n"/>
      <c r="D12" s="18" t="n"/>
      <c r="E12" s="16" t="n"/>
      <c r="F12" s="32" t="n"/>
      <c r="G12" s="33">
        <f>IF(OR(D12="",F12=""),"",IFERROR(D12*F12,""))</f>
        <v/>
      </c>
      <c r="H12" s="13" t="n"/>
      <c r="I12" s="13" t="n"/>
      <c r="J12" s="16" t="n"/>
      <c r="K12" s="13" t="n"/>
    </row>
    <row r="13" ht="21" customHeight="1">
      <c r="A13" s="13" t="n"/>
      <c r="B13" s="13" t="n"/>
      <c r="C13" s="14" t="n"/>
      <c r="D13" s="18" t="n"/>
      <c r="E13" s="16" t="n"/>
      <c r="F13" s="32" t="n"/>
      <c r="G13" s="34">
        <f>IF(OR(D13="",F13=""),"",IFERROR(D13*F13,""))</f>
        <v/>
      </c>
      <c r="H13" s="13" t="n"/>
      <c r="I13" s="13" t="n"/>
      <c r="J13" s="16" t="n"/>
      <c r="K13" s="13" t="n"/>
    </row>
    <row r="14" ht="21" customHeight="1">
      <c r="A14" s="13" t="n"/>
      <c r="B14" s="13" t="n"/>
      <c r="C14" s="14" t="n"/>
      <c r="D14" s="18" t="n"/>
      <c r="E14" s="16" t="n"/>
      <c r="F14" s="32" t="n"/>
      <c r="G14" s="33">
        <f>IF(OR(D14="",F14=""),"",IFERROR(D14*F14,""))</f>
        <v/>
      </c>
      <c r="H14" s="13" t="n"/>
      <c r="I14" s="13" t="n"/>
      <c r="J14" s="16" t="n"/>
      <c r="K14" s="13" t="n"/>
    </row>
    <row r="15" ht="21" customHeight="1">
      <c r="A15" s="13" t="n"/>
      <c r="B15" s="13" t="n"/>
      <c r="C15" s="14" t="n"/>
      <c r="D15" s="18" t="n"/>
      <c r="E15" s="16" t="n"/>
      <c r="F15" s="32" t="n"/>
      <c r="G15" s="34">
        <f>IF(OR(D15="",F15=""),"",IFERROR(D15*F15,""))</f>
        <v/>
      </c>
      <c r="H15" s="13" t="n"/>
      <c r="I15" s="13" t="n"/>
      <c r="J15" s="16" t="n"/>
      <c r="K15" s="13" t="n"/>
    </row>
    <row r="16" ht="21" customHeight="1">
      <c r="A16" s="13" t="n"/>
      <c r="B16" s="13" t="n"/>
      <c r="C16" s="14" t="n"/>
      <c r="D16" s="18" t="n"/>
      <c r="E16" s="16" t="n"/>
      <c r="F16" s="32" t="n"/>
      <c r="G16" s="33">
        <f>IF(OR(D16="",F16=""),"",IFERROR(D16*F16,""))</f>
        <v/>
      </c>
      <c r="H16" s="13" t="n"/>
      <c r="I16" s="13" t="n"/>
      <c r="J16" s="16" t="n"/>
      <c r="K16" s="13" t="n"/>
    </row>
    <row r="17" ht="21" customHeight="1">
      <c r="A17" s="13" t="n"/>
      <c r="B17" s="13" t="n"/>
      <c r="C17" s="14" t="n"/>
      <c r="D17" s="18" t="n"/>
      <c r="E17" s="16" t="n"/>
      <c r="F17" s="32" t="n"/>
      <c r="G17" s="34">
        <f>IF(OR(D17="",F17=""),"",IFERROR(D17*F17,""))</f>
        <v/>
      </c>
      <c r="H17" s="13" t="n"/>
      <c r="I17" s="13" t="n"/>
      <c r="J17" s="16" t="n"/>
      <c r="K17" s="13" t="n"/>
    </row>
    <row r="18" ht="21" customHeight="1">
      <c r="A18" s="13" t="n"/>
      <c r="B18" s="13" t="n"/>
      <c r="C18" s="14" t="n"/>
      <c r="D18" s="18" t="n"/>
      <c r="E18" s="16" t="n"/>
      <c r="F18" s="32" t="n"/>
      <c r="G18" s="33">
        <f>IF(OR(D18="",F18=""),"",IFERROR(D18*F18,""))</f>
        <v/>
      </c>
      <c r="H18" s="13" t="n"/>
      <c r="I18" s="13" t="n"/>
      <c r="J18" s="16" t="n"/>
      <c r="K18" s="13" t="n"/>
    </row>
    <row r="19" ht="21" customHeight="1">
      <c r="A19" s="13" t="n"/>
      <c r="B19" s="13" t="n"/>
      <c r="C19" s="14" t="n"/>
      <c r="D19" s="18" t="n"/>
      <c r="E19" s="16" t="n"/>
      <c r="F19" s="32" t="n"/>
      <c r="G19" s="34">
        <f>IF(OR(D19="",F19=""),"",IFERROR(D19*F19,""))</f>
        <v/>
      </c>
      <c r="H19" s="13" t="n"/>
      <c r="I19" s="13" t="n"/>
      <c r="J19" s="16" t="n"/>
      <c r="K19" s="13" t="n"/>
    </row>
    <row r="20" ht="21" customHeight="1">
      <c r="A20" s="13" t="n"/>
      <c r="B20" s="13" t="n"/>
      <c r="C20" s="14" t="n"/>
      <c r="D20" s="18" t="n"/>
      <c r="E20" s="16" t="n"/>
      <c r="F20" s="32" t="n"/>
      <c r="G20" s="33">
        <f>IF(OR(D20="",F20=""),"",IFERROR(D20*F20,""))</f>
        <v/>
      </c>
      <c r="H20" s="13" t="n"/>
      <c r="I20" s="13" t="n"/>
      <c r="J20" s="16" t="n"/>
      <c r="K20" s="13" t="n"/>
    </row>
    <row r="21" ht="21" customHeight="1">
      <c r="A21" s="13" t="n"/>
      <c r="B21" s="13" t="n"/>
      <c r="C21" s="14" t="n"/>
      <c r="D21" s="18" t="n"/>
      <c r="E21" s="16" t="n"/>
      <c r="F21" s="32" t="n"/>
      <c r="G21" s="34">
        <f>IF(OR(D21="",F21=""),"",IFERROR(D21*F21,""))</f>
        <v/>
      </c>
      <c r="H21" s="13" t="n"/>
      <c r="I21" s="13" t="n"/>
      <c r="J21" s="16" t="n"/>
      <c r="K21" s="13" t="n"/>
    </row>
    <row r="22" ht="21" customHeight="1">
      <c r="A22" s="13" t="n"/>
      <c r="B22" s="13" t="n"/>
      <c r="C22" s="14" t="n"/>
      <c r="D22" s="18" t="n"/>
      <c r="E22" s="16" t="n"/>
      <c r="F22" s="32" t="n"/>
      <c r="G22" s="33">
        <f>IF(OR(D22="",F22=""),"",IFERROR(D22*F22,""))</f>
        <v/>
      </c>
      <c r="H22" s="13" t="n"/>
      <c r="I22" s="13" t="n"/>
      <c r="J22" s="16" t="n"/>
      <c r="K22" s="13" t="n"/>
    </row>
    <row r="23" ht="21" customHeight="1">
      <c r="A23" s="13" t="n"/>
      <c r="B23" s="13" t="n"/>
      <c r="C23" s="14" t="n"/>
      <c r="D23" s="18" t="n"/>
      <c r="E23" s="16" t="n"/>
      <c r="F23" s="32" t="n"/>
      <c r="G23" s="34">
        <f>IF(OR(D23="",F23=""),"",IFERROR(D23*F23,""))</f>
        <v/>
      </c>
      <c r="H23" s="13" t="n"/>
      <c r="I23" s="13" t="n"/>
      <c r="J23" s="16" t="n"/>
      <c r="K23" s="13" t="n"/>
    </row>
    <row r="24" ht="21" customHeight="1">
      <c r="A24" s="13" t="n"/>
      <c r="B24" s="13" t="n"/>
      <c r="C24" s="14" t="n"/>
      <c r="D24" s="18" t="n"/>
      <c r="E24" s="16" t="n"/>
      <c r="F24" s="32" t="n"/>
      <c r="G24" s="33">
        <f>IF(OR(D24="",F24=""),"",IFERROR(D24*F24,""))</f>
        <v/>
      </c>
      <c r="H24" s="13" t="n"/>
      <c r="I24" s="13" t="n"/>
      <c r="J24" s="16" t="n"/>
      <c r="K24" s="13" t="n"/>
    </row>
    <row r="25" ht="21" customHeight="1">
      <c r="A25" s="13" t="n"/>
      <c r="B25" s="13" t="n"/>
      <c r="C25" s="14" t="n"/>
      <c r="D25" s="18" t="n"/>
      <c r="E25" s="16" t="n"/>
      <c r="F25" s="32" t="n"/>
      <c r="G25" s="34">
        <f>IF(OR(D25="",F25=""),"",IFERROR(D25*F25,""))</f>
        <v/>
      </c>
      <c r="H25" s="13" t="n"/>
      <c r="I25" s="13" t="n"/>
      <c r="J25" s="16" t="n"/>
      <c r="K25" s="13" t="n"/>
    </row>
    <row r="26" ht="21" customHeight="1">
      <c r="A26" s="13" t="n"/>
      <c r="B26" s="13" t="n"/>
      <c r="C26" s="14" t="n"/>
      <c r="D26" s="18" t="n"/>
      <c r="E26" s="16" t="n"/>
      <c r="F26" s="32" t="n"/>
      <c r="G26" s="33">
        <f>IF(OR(D26="",F26=""),"",IFERROR(D26*F26,""))</f>
        <v/>
      </c>
      <c r="H26" s="13" t="n"/>
      <c r="I26" s="13" t="n"/>
      <c r="J26" s="16" t="n"/>
      <c r="K26" s="13" t="n"/>
    </row>
    <row r="27" ht="21" customHeight="1">
      <c r="A27" s="13" t="n"/>
      <c r="B27" s="13" t="n"/>
      <c r="C27" s="14" t="n"/>
      <c r="D27" s="18" t="n"/>
      <c r="E27" s="16" t="n"/>
      <c r="F27" s="32" t="n"/>
      <c r="G27" s="34">
        <f>IF(OR(D27="",F27=""),"",IFERROR(D27*F27,""))</f>
        <v/>
      </c>
      <c r="H27" s="13" t="n"/>
      <c r="I27" s="13" t="n"/>
      <c r="J27" s="16" t="n"/>
      <c r="K27" s="13" t="n"/>
    </row>
    <row r="28" ht="21" customHeight="1">
      <c r="A28" s="13" t="n"/>
      <c r="B28" s="13" t="n"/>
      <c r="C28" s="14" t="n"/>
      <c r="D28" s="18" t="n"/>
      <c r="E28" s="16" t="n"/>
      <c r="F28" s="32" t="n"/>
      <c r="G28" s="33">
        <f>IF(OR(D28="",F28=""),"",IFERROR(D28*F28,""))</f>
        <v/>
      </c>
      <c r="H28" s="13" t="n"/>
      <c r="I28" s="13" t="n"/>
      <c r="J28" s="16" t="n"/>
      <c r="K28" s="13" t="n"/>
    </row>
    <row r="29" ht="21" customHeight="1">
      <c r="A29" s="13" t="n"/>
      <c r="B29" s="13" t="n"/>
      <c r="C29" s="14" t="n"/>
      <c r="D29" s="18" t="n"/>
      <c r="E29" s="16" t="n"/>
      <c r="F29" s="32" t="n"/>
      <c r="G29" s="34">
        <f>IF(OR(D29="",F29=""),"",IFERROR(D29*F29,""))</f>
        <v/>
      </c>
      <c r="H29" s="13" t="n"/>
      <c r="I29" s="13" t="n"/>
      <c r="J29" s="16" t="n"/>
      <c r="K29" s="13" t="n"/>
    </row>
    <row r="30" ht="21" customHeight="1">
      <c r="A30" s="13" t="n"/>
      <c r="B30" s="13" t="n"/>
      <c r="C30" s="14" t="n"/>
      <c r="D30" s="18" t="n"/>
      <c r="E30" s="16" t="n"/>
      <c r="F30" s="32" t="n"/>
      <c r="G30" s="33">
        <f>IF(OR(D30="",F30=""),"",IFERROR(D30*F30,""))</f>
        <v/>
      </c>
      <c r="H30" s="13" t="n"/>
      <c r="I30" s="13" t="n"/>
      <c r="J30" s="16" t="n"/>
      <c r="K30" s="13" t="n"/>
    </row>
    <row r="31" ht="21" customHeight="1">
      <c r="A31" s="13" t="n"/>
      <c r="B31" s="13" t="n"/>
      <c r="C31" s="14" t="n"/>
      <c r="D31" s="18" t="n"/>
      <c r="E31" s="16" t="n"/>
      <c r="F31" s="32" t="n"/>
      <c r="G31" s="34">
        <f>IF(OR(D31="",F31=""),"",IFERROR(D31*F31,""))</f>
        <v/>
      </c>
      <c r="H31" s="13" t="n"/>
      <c r="I31" s="13" t="n"/>
      <c r="J31" s="16" t="n"/>
      <c r="K31" s="13" t="n"/>
    </row>
    <row r="32" ht="21" customHeight="1">
      <c r="A32" s="13" t="n"/>
      <c r="B32" s="13" t="n"/>
      <c r="C32" s="14" t="n"/>
      <c r="D32" s="18" t="n"/>
      <c r="E32" s="16" t="n"/>
      <c r="F32" s="32" t="n"/>
      <c r="G32" s="33">
        <f>IF(OR(D32="",F32=""),"",IFERROR(D32*F32,""))</f>
        <v/>
      </c>
      <c r="H32" s="13" t="n"/>
      <c r="I32" s="13" t="n"/>
      <c r="J32" s="16" t="n"/>
      <c r="K32" s="13" t="n"/>
    </row>
    <row r="33" ht="21" customHeight="1">
      <c r="A33" s="13" t="n"/>
      <c r="B33" s="13" t="n"/>
      <c r="C33" s="14" t="n"/>
      <c r="D33" s="18" t="n"/>
      <c r="E33" s="16" t="n"/>
      <c r="F33" s="32" t="n"/>
      <c r="G33" s="34">
        <f>IF(OR(D33="",F33=""),"",IFERROR(D33*F33,""))</f>
        <v/>
      </c>
      <c r="H33" s="13" t="n"/>
      <c r="I33" s="13" t="n"/>
      <c r="J33" s="16" t="n"/>
      <c r="K33" s="13" t="n"/>
    </row>
    <row r="34" ht="21" customHeight="1">
      <c r="A34" s="13" t="n"/>
      <c r="B34" s="13" t="n"/>
      <c r="C34" s="14" t="n"/>
      <c r="D34" s="18" t="n"/>
      <c r="E34" s="16" t="n"/>
      <c r="F34" s="32" t="n"/>
      <c r="G34" s="33">
        <f>IF(OR(D34="",F34=""),"",IFERROR(D34*F34,""))</f>
        <v/>
      </c>
      <c r="H34" s="13" t="n"/>
      <c r="I34" s="13" t="n"/>
      <c r="J34" s="16" t="n"/>
      <c r="K34" s="13" t="n"/>
    </row>
    <row r="35" ht="21" customHeight="1">
      <c r="A35" s="13" t="n"/>
      <c r="B35" s="13" t="n"/>
      <c r="C35" s="14" t="n"/>
      <c r="D35" s="18" t="n"/>
      <c r="E35" s="16" t="n"/>
      <c r="F35" s="32" t="n"/>
      <c r="G35" s="34">
        <f>IF(OR(D35="",F35=""),"",IFERROR(D35*F35,""))</f>
        <v/>
      </c>
      <c r="H35" s="13" t="n"/>
      <c r="I35" s="13" t="n"/>
      <c r="J35" s="16" t="n"/>
      <c r="K35" s="13" t="n"/>
    </row>
    <row r="36" ht="21" customHeight="1">
      <c r="A36" s="13" t="n"/>
      <c r="B36" s="13" t="n"/>
      <c r="C36" s="14" t="n"/>
      <c r="D36" s="18" t="n"/>
      <c r="E36" s="16" t="n"/>
      <c r="F36" s="32" t="n"/>
      <c r="G36" s="33">
        <f>IF(OR(D36="",F36=""),"",IFERROR(D36*F36,""))</f>
        <v/>
      </c>
      <c r="H36" s="13" t="n"/>
      <c r="I36" s="13" t="n"/>
      <c r="J36" s="16" t="n"/>
      <c r="K36" s="13" t="n"/>
    </row>
    <row r="37" ht="21" customHeight="1">
      <c r="A37" s="13" t="n"/>
      <c r="B37" s="13" t="n"/>
      <c r="C37" s="14" t="n"/>
      <c r="D37" s="18" t="n"/>
      <c r="E37" s="16" t="n"/>
      <c r="F37" s="32" t="n"/>
      <c r="G37" s="34">
        <f>IF(OR(D37="",F37=""),"",IFERROR(D37*F37,""))</f>
        <v/>
      </c>
      <c r="H37" s="13" t="n"/>
      <c r="I37" s="13" t="n"/>
      <c r="J37" s="16" t="n"/>
      <c r="K37" s="13" t="n"/>
    </row>
    <row r="38" ht="21" customHeight="1">
      <c r="A38" s="13" t="n"/>
      <c r="B38" s="13" t="n"/>
      <c r="C38" s="14" t="n"/>
      <c r="D38" s="18" t="n"/>
      <c r="E38" s="16" t="n"/>
      <c r="F38" s="32" t="n"/>
      <c r="G38" s="33">
        <f>IF(OR(D38="",F38=""),"",IFERROR(D38*F38,""))</f>
        <v/>
      </c>
      <c r="H38" s="13" t="n"/>
      <c r="I38" s="13" t="n"/>
      <c r="J38" s="16" t="n"/>
      <c r="K38" s="13" t="n"/>
    </row>
    <row r="39" ht="21" customHeight="1">
      <c r="A39" s="13" t="n"/>
      <c r="B39" s="13" t="n"/>
      <c r="C39" s="14" t="n"/>
      <c r="D39" s="18" t="n"/>
      <c r="E39" s="16" t="n"/>
      <c r="F39" s="32" t="n"/>
      <c r="G39" s="34">
        <f>IF(OR(D39="",F39=""),"",IFERROR(D39*F39,""))</f>
        <v/>
      </c>
      <c r="H39" s="13" t="n"/>
      <c r="I39" s="13" t="n"/>
      <c r="J39" s="16" t="n"/>
      <c r="K39" s="13" t="n"/>
    </row>
    <row r="40" ht="21" customHeight="1">
      <c r="A40" s="13" t="n"/>
      <c r="B40" s="13" t="n"/>
      <c r="C40" s="14" t="n"/>
      <c r="D40" s="18" t="n"/>
      <c r="E40" s="16" t="n"/>
      <c r="F40" s="32" t="n"/>
      <c r="G40" s="33">
        <f>IF(OR(D40="",F40=""),"",IFERROR(D40*F40,""))</f>
        <v/>
      </c>
      <c r="H40" s="13" t="n"/>
      <c r="I40" s="13" t="n"/>
      <c r="J40" s="16" t="n"/>
      <c r="K40" s="13" t="n"/>
    </row>
    <row r="41" ht="21" customHeight="1">
      <c r="A41" s="13" t="n"/>
      <c r="B41" s="13" t="n"/>
      <c r="C41" s="14" t="n"/>
      <c r="D41" s="18" t="n"/>
      <c r="E41" s="16" t="n"/>
      <c r="F41" s="32" t="n"/>
      <c r="G41" s="34">
        <f>IF(OR(D41="",F41=""),"",IFERROR(D41*F41,""))</f>
        <v/>
      </c>
      <c r="H41" s="13" t="n"/>
      <c r="I41" s="13" t="n"/>
      <c r="J41" s="16" t="n"/>
      <c r="K41" s="13" t="n"/>
    </row>
    <row r="42" ht="21" customHeight="1">
      <c r="A42" s="13" t="n"/>
      <c r="B42" s="13" t="n"/>
      <c r="C42" s="14" t="n"/>
      <c r="D42" s="18" t="n"/>
      <c r="E42" s="16" t="n"/>
      <c r="F42" s="32" t="n"/>
      <c r="G42" s="33">
        <f>IF(OR(D42="",F42=""),"",IFERROR(D42*F42,""))</f>
        <v/>
      </c>
      <c r="H42" s="13" t="n"/>
      <c r="I42" s="13" t="n"/>
      <c r="J42" s="16" t="n"/>
      <c r="K42" s="13" t="n"/>
    </row>
    <row r="43" ht="21" customHeight="1">
      <c r="A43" s="13" t="n"/>
      <c r="B43" s="13" t="n"/>
      <c r="C43" s="14" t="n"/>
      <c r="D43" s="18" t="n"/>
      <c r="E43" s="16" t="n"/>
      <c r="F43" s="32" t="n"/>
      <c r="G43" s="34">
        <f>IF(OR(D43="",F43=""),"",IFERROR(D43*F43,""))</f>
        <v/>
      </c>
      <c r="H43" s="13" t="n"/>
      <c r="I43" s="13" t="n"/>
      <c r="J43" s="16" t="n"/>
      <c r="K43" s="13" t="n"/>
    </row>
    <row r="44" ht="21" customHeight="1">
      <c r="A44" s="13" t="n"/>
      <c r="B44" s="13" t="n"/>
      <c r="C44" s="14" t="n"/>
      <c r="D44" s="18" t="n"/>
      <c r="E44" s="16" t="n"/>
      <c r="F44" s="32" t="n"/>
      <c r="G44" s="33">
        <f>IF(OR(D44="",F44=""),"",IFERROR(D44*F44,""))</f>
        <v/>
      </c>
      <c r="H44" s="13" t="n"/>
      <c r="I44" s="13" t="n"/>
      <c r="J44" s="16" t="n"/>
      <c r="K44" s="13" t="n"/>
    </row>
    <row r="45" ht="21" customHeight="1">
      <c r="A45" s="13" t="n"/>
      <c r="B45" s="13" t="n"/>
      <c r="C45" s="14" t="n"/>
      <c r="D45" s="18" t="n"/>
      <c r="E45" s="16" t="n"/>
      <c r="F45" s="32" t="n"/>
      <c r="G45" s="34">
        <f>IF(OR(D45="",F45=""),"",IFERROR(D45*F45,""))</f>
        <v/>
      </c>
      <c r="H45" s="13" t="n"/>
      <c r="I45" s="13" t="n"/>
      <c r="J45" s="16" t="n"/>
      <c r="K45" s="13" t="n"/>
    </row>
    <row r="46" ht="21" customHeight="1">
      <c r="A46" s="13" t="n"/>
      <c r="B46" s="13" t="n"/>
      <c r="C46" s="14" t="n"/>
      <c r="D46" s="18" t="n"/>
      <c r="E46" s="16" t="n"/>
      <c r="F46" s="32" t="n"/>
      <c r="G46" s="33">
        <f>IF(OR(D46="",F46=""),"",IFERROR(D46*F46,""))</f>
        <v/>
      </c>
      <c r="H46" s="13" t="n"/>
      <c r="I46" s="13" t="n"/>
      <c r="J46" s="16" t="n"/>
      <c r="K46" s="13" t="n"/>
    </row>
    <row r="47" ht="21" customHeight="1">
      <c r="A47" s="13" t="n"/>
      <c r="B47" s="13" t="n"/>
      <c r="C47" s="14" t="n"/>
      <c r="D47" s="18" t="n"/>
      <c r="E47" s="16" t="n"/>
      <c r="F47" s="32" t="n"/>
      <c r="G47" s="34">
        <f>IF(OR(D47="",F47=""),"",IFERROR(D47*F47,""))</f>
        <v/>
      </c>
      <c r="H47" s="13" t="n"/>
      <c r="I47" s="13" t="n"/>
      <c r="J47" s="16" t="n"/>
      <c r="K47" s="13" t="n"/>
    </row>
    <row r="48" ht="21" customHeight="1">
      <c r="A48" s="13" t="n"/>
      <c r="B48" s="13" t="n"/>
      <c r="C48" s="14" t="n"/>
      <c r="D48" s="18" t="n"/>
      <c r="E48" s="16" t="n"/>
      <c r="F48" s="32" t="n"/>
      <c r="G48" s="33">
        <f>IF(OR(D48="",F48=""),"",IFERROR(D48*F48,""))</f>
        <v/>
      </c>
      <c r="H48" s="13" t="n"/>
      <c r="I48" s="13" t="n"/>
      <c r="J48" s="16" t="n"/>
      <c r="K48" s="13" t="n"/>
    </row>
    <row r="49" ht="21" customHeight="1">
      <c r="A49" s="13" t="n"/>
      <c r="B49" s="13" t="n"/>
      <c r="C49" s="14" t="n"/>
      <c r="D49" s="18" t="n"/>
      <c r="E49" s="16" t="n"/>
      <c r="F49" s="32" t="n"/>
      <c r="G49" s="34">
        <f>IF(OR(D49="",F49=""),"",IFERROR(D49*F49,""))</f>
        <v/>
      </c>
      <c r="H49" s="13" t="n"/>
      <c r="I49" s="13" t="n"/>
      <c r="J49" s="16" t="n"/>
      <c r="K49" s="13" t="n"/>
    </row>
    <row r="50" ht="21" customHeight="1">
      <c r="A50" s="13" t="n"/>
      <c r="B50" s="13" t="n"/>
      <c r="C50" s="14" t="n"/>
      <c r="D50" s="18" t="n"/>
      <c r="E50" s="16" t="n"/>
      <c r="F50" s="32" t="n"/>
      <c r="G50" s="33">
        <f>IF(OR(D50="",F50=""),"",IFERROR(D50*F50,""))</f>
        <v/>
      </c>
      <c r="H50" s="13" t="n"/>
      <c r="I50" s="13" t="n"/>
      <c r="J50" s="16" t="n"/>
      <c r="K50" s="13" t="n"/>
    </row>
    <row r="51" ht="21" customHeight="1">
      <c r="A51" s="13" t="n"/>
      <c r="B51" s="13" t="n"/>
      <c r="C51" s="14" t="n"/>
      <c r="D51" s="18" t="n"/>
      <c r="E51" s="16" t="n"/>
      <c r="F51" s="32" t="n"/>
      <c r="G51" s="34">
        <f>IF(OR(D51="",F51=""),"",IFERROR(D51*F51,""))</f>
        <v/>
      </c>
      <c r="H51" s="13" t="n"/>
      <c r="I51" s="13" t="n"/>
      <c r="J51" s="16" t="n"/>
      <c r="K51" s="13" t="n"/>
    </row>
    <row r="52" ht="21" customHeight="1">
      <c r="A52" s="13" t="n"/>
      <c r="B52" s="13" t="n"/>
      <c r="C52" s="14" t="n"/>
      <c r="D52" s="18" t="n"/>
      <c r="E52" s="16" t="n"/>
      <c r="F52" s="32" t="n"/>
      <c r="G52" s="33">
        <f>IF(OR(D52="",F52=""),"",IFERROR(D52*F52,""))</f>
        <v/>
      </c>
      <c r="H52" s="13" t="n"/>
      <c r="I52" s="13" t="n"/>
      <c r="J52" s="16" t="n"/>
      <c r="K52" s="13" t="n"/>
    </row>
    <row r="53" ht="21" customHeight="1">
      <c r="A53" s="13" t="n"/>
      <c r="B53" s="13" t="n"/>
      <c r="C53" s="14" t="n"/>
      <c r="D53" s="18" t="n"/>
      <c r="E53" s="16" t="n"/>
      <c r="F53" s="32" t="n"/>
      <c r="G53" s="34">
        <f>IF(OR(D53="",F53=""),"",IFERROR(D53*F53,""))</f>
        <v/>
      </c>
      <c r="H53" s="13" t="n"/>
      <c r="I53" s="13" t="n"/>
      <c r="J53" s="16" t="n"/>
      <c r="K53" s="13" t="n"/>
    </row>
    <row r="54" ht="21" customHeight="1">
      <c r="A54" s="13" t="n"/>
      <c r="B54" s="13" t="n"/>
      <c r="C54" s="14" t="n"/>
      <c r="D54" s="18" t="n"/>
      <c r="E54" s="16" t="n"/>
      <c r="F54" s="32" t="n"/>
      <c r="G54" s="33">
        <f>IF(OR(D54="",F54=""),"",IFERROR(D54*F54,""))</f>
        <v/>
      </c>
      <c r="H54" s="13" t="n"/>
      <c r="I54" s="13" t="n"/>
      <c r="J54" s="16" t="n"/>
      <c r="K54" s="13" t="n"/>
    </row>
    <row r="55" ht="21" customHeight="1">
      <c r="A55" s="13" t="n"/>
      <c r="B55" s="13" t="n"/>
      <c r="C55" s="14" t="n"/>
      <c r="D55" s="18" t="n"/>
      <c r="E55" s="16" t="n"/>
      <c r="F55" s="32" t="n"/>
      <c r="G55" s="34">
        <f>IF(OR(D55="",F55=""),"",IFERROR(D55*F55,""))</f>
        <v/>
      </c>
      <c r="H55" s="13" t="n"/>
      <c r="I55" s="13" t="n"/>
      <c r="J55" s="16" t="n"/>
      <c r="K55" s="13" t="n"/>
    </row>
    <row r="56" ht="21" customHeight="1">
      <c r="A56" s="13" t="n"/>
      <c r="B56" s="13" t="n"/>
      <c r="C56" s="14" t="n"/>
      <c r="D56" s="18" t="n"/>
      <c r="E56" s="16" t="n"/>
      <c r="F56" s="32" t="n"/>
      <c r="G56" s="33">
        <f>IF(OR(D56="",F56=""),"",IFERROR(D56*F56,""))</f>
        <v/>
      </c>
      <c r="H56" s="13" t="n"/>
      <c r="I56" s="13" t="n"/>
      <c r="J56" s="16" t="n"/>
      <c r="K56" s="13" t="n"/>
    </row>
    <row r="57" ht="21" customHeight="1">
      <c r="A57" s="13" t="n"/>
      <c r="B57" s="13" t="n"/>
      <c r="C57" s="14" t="n"/>
      <c r="D57" s="18" t="n"/>
      <c r="E57" s="16" t="n"/>
      <c r="F57" s="32" t="n"/>
      <c r="G57" s="34">
        <f>IF(OR(D57="",F57=""),"",IFERROR(D57*F57,""))</f>
        <v/>
      </c>
      <c r="H57" s="13" t="n"/>
      <c r="I57" s="13" t="n"/>
      <c r="J57" s="16" t="n"/>
      <c r="K57" s="13" t="n"/>
    </row>
    <row r="58" ht="21" customHeight="1">
      <c r="A58" s="13" t="n"/>
      <c r="B58" s="13" t="n"/>
      <c r="C58" s="14" t="n"/>
      <c r="D58" s="18" t="n"/>
      <c r="E58" s="16" t="n"/>
      <c r="F58" s="32" t="n"/>
      <c r="G58" s="33">
        <f>IF(OR(D58="",F58=""),"",IFERROR(D58*F58,""))</f>
        <v/>
      </c>
      <c r="H58" s="13" t="n"/>
      <c r="I58" s="13" t="n"/>
      <c r="J58" s="16" t="n"/>
      <c r="K58" s="13" t="n"/>
    </row>
    <row r="59" ht="21" customHeight="1">
      <c r="A59" s="13" t="n"/>
      <c r="B59" s="13" t="n"/>
      <c r="C59" s="14" t="n"/>
      <c r="D59" s="18" t="n"/>
      <c r="E59" s="16" t="n"/>
      <c r="F59" s="32" t="n"/>
      <c r="G59" s="34">
        <f>IF(OR(D59="",F59=""),"",IFERROR(D59*F59,""))</f>
        <v/>
      </c>
      <c r="H59" s="13" t="n"/>
      <c r="I59" s="13" t="n"/>
      <c r="J59" s="16" t="n"/>
      <c r="K59" s="13" t="n"/>
    </row>
    <row r="60" ht="21" customHeight="1">
      <c r="A60" s="13" t="n"/>
      <c r="B60" s="13" t="n"/>
      <c r="C60" s="14" t="n"/>
      <c r="D60" s="18" t="n"/>
      <c r="E60" s="16" t="n"/>
      <c r="F60" s="32" t="n"/>
      <c r="G60" s="33">
        <f>IF(OR(D60="",F60=""),"",IFERROR(D60*F60,""))</f>
        <v/>
      </c>
      <c r="H60" s="13" t="n"/>
      <c r="I60" s="13" t="n"/>
      <c r="J60" s="16" t="n"/>
      <c r="K60" s="13" t="n"/>
    </row>
    <row r="61" ht="21" customHeight="1">
      <c r="A61" s="13" t="n"/>
      <c r="B61" s="13" t="n"/>
      <c r="C61" s="14" t="n"/>
      <c r="D61" s="18" t="n"/>
      <c r="E61" s="16" t="n"/>
      <c r="F61" s="32" t="n"/>
      <c r="G61" s="34">
        <f>IF(OR(D61="",F61=""),"",IFERROR(D61*F61,""))</f>
        <v/>
      </c>
      <c r="H61" s="13" t="n"/>
      <c r="I61" s="13" t="n"/>
      <c r="J61" s="16" t="n"/>
      <c r="K61" s="13" t="n"/>
    </row>
    <row r="62" ht="21" customHeight="1">
      <c r="A62" s="13" t="n"/>
      <c r="B62" s="13" t="n"/>
      <c r="C62" s="14" t="n"/>
      <c r="D62" s="18" t="n"/>
      <c r="E62" s="16" t="n"/>
      <c r="F62" s="32" t="n"/>
      <c r="G62" s="33">
        <f>IF(OR(D62="",F62=""),"",IFERROR(D62*F62,""))</f>
        <v/>
      </c>
      <c r="H62" s="13" t="n"/>
      <c r="I62" s="13" t="n"/>
      <c r="J62" s="16" t="n"/>
      <c r="K62" s="13" t="n"/>
    </row>
    <row r="63" ht="21" customHeight="1">
      <c r="A63" s="13" t="n"/>
      <c r="B63" s="13" t="n"/>
      <c r="C63" s="14" t="n"/>
      <c r="D63" s="18" t="n"/>
      <c r="E63" s="16" t="n"/>
      <c r="F63" s="32" t="n"/>
      <c r="G63" s="34">
        <f>IF(OR(D63="",F63=""),"",IFERROR(D63*F63,""))</f>
        <v/>
      </c>
      <c r="H63" s="13" t="n"/>
      <c r="I63" s="13" t="n"/>
      <c r="J63" s="16" t="n"/>
      <c r="K63" s="13" t="n"/>
    </row>
    <row r="64" ht="21" customHeight="1">
      <c r="A64" s="13" t="n"/>
      <c r="B64" s="13" t="n"/>
      <c r="C64" s="14" t="n"/>
      <c r="D64" s="18" t="n"/>
      <c r="E64" s="16" t="n"/>
      <c r="F64" s="32" t="n"/>
      <c r="G64" s="33">
        <f>IF(OR(D64="",F64=""),"",IFERROR(D64*F64,""))</f>
        <v/>
      </c>
      <c r="H64" s="13" t="n"/>
      <c r="I64" s="13" t="n"/>
      <c r="J64" s="16" t="n"/>
      <c r="K64" s="13" t="n"/>
    </row>
    <row r="65" ht="21" customHeight="1">
      <c r="A65" s="13" t="n"/>
      <c r="B65" s="13" t="n"/>
      <c r="C65" s="14" t="n"/>
      <c r="D65" s="18" t="n"/>
      <c r="E65" s="16" t="n"/>
      <c r="F65" s="32" t="n"/>
      <c r="G65" s="34">
        <f>IF(OR(D65="",F65=""),"",IFERROR(D65*F65,""))</f>
        <v/>
      </c>
      <c r="H65" s="13" t="n"/>
      <c r="I65" s="13" t="n"/>
      <c r="J65" s="16" t="n"/>
      <c r="K65" s="13" t="n"/>
    </row>
    <row r="66" ht="21" customHeight="1">
      <c r="A66" s="13" t="n"/>
      <c r="B66" s="13" t="n"/>
      <c r="C66" s="14" t="n"/>
      <c r="D66" s="18" t="n"/>
      <c r="E66" s="16" t="n"/>
      <c r="F66" s="32" t="n"/>
      <c r="G66" s="33">
        <f>IF(OR(D66="",F66=""),"",IFERROR(D66*F66,""))</f>
        <v/>
      </c>
      <c r="H66" s="13" t="n"/>
      <c r="I66" s="13" t="n"/>
      <c r="J66" s="16" t="n"/>
      <c r="K66" s="13" t="n"/>
    </row>
    <row r="67" ht="21" customHeight="1">
      <c r="A67" s="13" t="n"/>
      <c r="B67" s="13" t="n"/>
      <c r="C67" s="14" t="n"/>
      <c r="D67" s="18" t="n"/>
      <c r="E67" s="16" t="n"/>
      <c r="F67" s="32" t="n"/>
      <c r="G67" s="34">
        <f>IF(OR(D67="",F67=""),"",IFERROR(D67*F67,""))</f>
        <v/>
      </c>
      <c r="H67" s="13" t="n"/>
      <c r="I67" s="13" t="n"/>
      <c r="J67" s="16" t="n"/>
      <c r="K67" s="13" t="n"/>
    </row>
    <row r="68" ht="21" customHeight="1">
      <c r="A68" s="13" t="n"/>
      <c r="B68" s="13" t="n"/>
      <c r="C68" s="14" t="n"/>
      <c r="D68" s="18" t="n"/>
      <c r="E68" s="16" t="n"/>
      <c r="F68" s="32" t="n"/>
      <c r="G68" s="33">
        <f>IF(OR(D68="",F68=""),"",IFERROR(D68*F68,""))</f>
        <v/>
      </c>
      <c r="H68" s="13" t="n"/>
      <c r="I68" s="13" t="n"/>
      <c r="J68" s="16" t="n"/>
      <c r="K68" s="13" t="n"/>
    </row>
    <row r="69" ht="21" customHeight="1">
      <c r="A69" s="13" t="n"/>
      <c r="B69" s="13" t="n"/>
      <c r="C69" s="14" t="n"/>
      <c r="D69" s="18" t="n"/>
      <c r="E69" s="16" t="n"/>
      <c r="F69" s="32" t="n"/>
      <c r="G69" s="34">
        <f>IF(OR(D69="",F69=""),"",IFERROR(D69*F69,""))</f>
        <v/>
      </c>
      <c r="H69" s="13" t="n"/>
      <c r="I69" s="13" t="n"/>
      <c r="J69" s="16" t="n"/>
      <c r="K69" s="13" t="n"/>
    </row>
    <row r="70" ht="21" customHeight="1">
      <c r="A70" s="13" t="n"/>
      <c r="B70" s="13" t="n"/>
      <c r="C70" s="14" t="n"/>
      <c r="D70" s="18" t="n"/>
      <c r="E70" s="16" t="n"/>
      <c r="F70" s="32" t="n"/>
      <c r="G70" s="33">
        <f>IF(OR(D70="",F70=""),"",IFERROR(D70*F70,""))</f>
        <v/>
      </c>
      <c r="H70" s="13" t="n"/>
      <c r="I70" s="13" t="n"/>
      <c r="J70" s="16" t="n"/>
      <c r="K70" s="13" t="n"/>
    </row>
    <row r="71" ht="21" customHeight="1">
      <c r="A71" s="13" t="n"/>
      <c r="B71" s="13" t="n"/>
      <c r="C71" s="14" t="n"/>
      <c r="D71" s="18" t="n"/>
      <c r="E71" s="16" t="n"/>
      <c r="F71" s="32" t="n"/>
      <c r="G71" s="34">
        <f>IF(OR(D71="",F71=""),"",IFERROR(D71*F71,""))</f>
        <v/>
      </c>
      <c r="H71" s="13" t="n"/>
      <c r="I71" s="13" t="n"/>
      <c r="J71" s="16" t="n"/>
      <c r="K71" s="13" t="n"/>
    </row>
    <row r="72" ht="21" customHeight="1">
      <c r="A72" s="13" t="n"/>
      <c r="B72" s="13" t="n"/>
      <c r="C72" s="14" t="n"/>
      <c r="D72" s="18" t="n"/>
      <c r="E72" s="16" t="n"/>
      <c r="F72" s="32" t="n"/>
      <c r="G72" s="33">
        <f>IF(OR(D72="",F72=""),"",IFERROR(D72*F72,""))</f>
        <v/>
      </c>
      <c r="H72" s="13" t="n"/>
      <c r="I72" s="13" t="n"/>
      <c r="J72" s="16" t="n"/>
      <c r="K72" s="13" t="n"/>
    </row>
    <row r="73" ht="21" customHeight="1">
      <c r="A73" s="13" t="n"/>
      <c r="B73" s="13" t="n"/>
      <c r="C73" s="14" t="n"/>
      <c r="D73" s="18" t="n"/>
      <c r="E73" s="16" t="n"/>
      <c r="F73" s="32" t="n"/>
      <c r="G73" s="34">
        <f>IF(OR(D73="",F73=""),"",IFERROR(D73*F73,""))</f>
        <v/>
      </c>
      <c r="H73" s="13" t="n"/>
      <c r="I73" s="13" t="n"/>
      <c r="J73" s="16" t="n"/>
      <c r="K73" s="13" t="n"/>
    </row>
    <row r="74" ht="21" customHeight="1">
      <c r="A74" s="13" t="n"/>
      <c r="B74" s="13" t="n"/>
      <c r="C74" s="14" t="n"/>
      <c r="D74" s="18" t="n"/>
      <c r="E74" s="16" t="n"/>
      <c r="F74" s="32" t="n"/>
      <c r="G74" s="33">
        <f>IF(OR(D74="",F74=""),"",IFERROR(D74*F74,""))</f>
        <v/>
      </c>
      <c r="H74" s="13" t="n"/>
      <c r="I74" s="13" t="n"/>
      <c r="J74" s="16" t="n"/>
      <c r="K74" s="13" t="n"/>
    </row>
    <row r="75" ht="21" customHeight="1">
      <c r="A75" s="13" t="n"/>
      <c r="B75" s="13" t="n"/>
      <c r="C75" s="14" t="n"/>
      <c r="D75" s="18" t="n"/>
      <c r="E75" s="16" t="n"/>
      <c r="F75" s="32" t="n"/>
      <c r="G75" s="34">
        <f>IF(OR(D75="",F75=""),"",IFERROR(D75*F75,""))</f>
        <v/>
      </c>
      <c r="H75" s="13" t="n"/>
      <c r="I75" s="13" t="n"/>
      <c r="J75" s="16" t="n"/>
      <c r="K75" s="13" t="n"/>
    </row>
    <row r="76" ht="21" customHeight="1">
      <c r="A76" s="13" t="n"/>
      <c r="B76" s="13" t="n"/>
      <c r="C76" s="14" t="n"/>
      <c r="D76" s="18" t="n"/>
      <c r="E76" s="16" t="n"/>
      <c r="F76" s="32" t="n"/>
      <c r="G76" s="33">
        <f>IF(OR(D76="",F76=""),"",IFERROR(D76*F76,""))</f>
        <v/>
      </c>
      <c r="H76" s="13" t="n"/>
      <c r="I76" s="13" t="n"/>
      <c r="J76" s="16" t="n"/>
      <c r="K76" s="13" t="n"/>
    </row>
    <row r="77" ht="21" customHeight="1">
      <c r="A77" s="13" t="n"/>
      <c r="B77" s="13" t="n"/>
      <c r="C77" s="14" t="n"/>
      <c r="D77" s="18" t="n"/>
      <c r="E77" s="16" t="n"/>
      <c r="F77" s="32" t="n"/>
      <c r="G77" s="34">
        <f>IF(OR(D77="",F77=""),"",IFERROR(D77*F77,""))</f>
        <v/>
      </c>
      <c r="H77" s="13" t="n"/>
      <c r="I77" s="13" t="n"/>
      <c r="J77" s="16" t="n"/>
      <c r="K77" s="13" t="n"/>
    </row>
    <row r="78" ht="21" customHeight="1">
      <c r="A78" s="13" t="n"/>
      <c r="B78" s="13" t="n"/>
      <c r="C78" s="14" t="n"/>
      <c r="D78" s="18" t="n"/>
      <c r="E78" s="16" t="n"/>
      <c r="F78" s="32" t="n"/>
      <c r="G78" s="33">
        <f>IF(OR(D78="",F78=""),"",IFERROR(D78*F78,""))</f>
        <v/>
      </c>
      <c r="H78" s="13" t="n"/>
      <c r="I78" s="13" t="n"/>
      <c r="J78" s="16" t="n"/>
      <c r="K78" s="13" t="n"/>
    </row>
    <row r="79" ht="21" customHeight="1">
      <c r="A79" s="13" t="n"/>
      <c r="B79" s="13" t="n"/>
      <c r="C79" s="14" t="n"/>
      <c r="D79" s="18" t="n"/>
      <c r="E79" s="16" t="n"/>
      <c r="F79" s="32" t="n"/>
      <c r="G79" s="34">
        <f>IF(OR(D79="",F79=""),"",IFERROR(D79*F79,""))</f>
        <v/>
      </c>
      <c r="H79" s="13" t="n"/>
      <c r="I79" s="13" t="n"/>
      <c r="J79" s="16" t="n"/>
      <c r="K79" s="13" t="n"/>
    </row>
    <row r="80" ht="21" customHeight="1">
      <c r="A80" s="13" t="n"/>
      <c r="B80" s="13" t="n"/>
      <c r="C80" s="14" t="n"/>
      <c r="D80" s="18" t="n"/>
      <c r="E80" s="16" t="n"/>
      <c r="F80" s="32" t="n"/>
      <c r="G80" s="33">
        <f>IF(OR(D80="",F80=""),"",IFERROR(D80*F80,""))</f>
        <v/>
      </c>
      <c r="H80" s="13" t="n"/>
      <c r="I80" s="13" t="n"/>
      <c r="J80" s="16" t="n"/>
      <c r="K80" s="13" t="n"/>
    </row>
    <row r="81" ht="21" customHeight="1">
      <c r="A81" s="13" t="n"/>
      <c r="B81" s="13" t="n"/>
      <c r="C81" s="14" t="n"/>
      <c r="D81" s="18" t="n"/>
      <c r="E81" s="16" t="n"/>
      <c r="F81" s="32" t="n"/>
      <c r="G81" s="34">
        <f>IF(OR(D81="",F81=""),"",IFERROR(D81*F81,""))</f>
        <v/>
      </c>
      <c r="H81" s="13" t="n"/>
      <c r="I81" s="13" t="n"/>
      <c r="J81" s="16" t="n"/>
      <c r="K81" s="13" t="n"/>
    </row>
    <row r="82" ht="21" customHeight="1">
      <c r="A82" s="13" t="n"/>
      <c r="B82" s="13" t="n"/>
      <c r="C82" s="14" t="n"/>
      <c r="D82" s="18" t="n"/>
      <c r="E82" s="16" t="n"/>
      <c r="F82" s="32" t="n"/>
      <c r="G82" s="33">
        <f>IF(OR(D82="",F82=""),"",IFERROR(D82*F82,""))</f>
        <v/>
      </c>
      <c r="H82" s="13" t="n"/>
      <c r="I82" s="13" t="n"/>
      <c r="J82" s="16" t="n"/>
      <c r="K82" s="13" t="n"/>
    </row>
    <row r="83" ht="21" customHeight="1">
      <c r="A83" s="13" t="n"/>
      <c r="B83" s="13" t="n"/>
      <c r="C83" s="14" t="n"/>
      <c r="D83" s="18" t="n"/>
      <c r="E83" s="16" t="n"/>
      <c r="F83" s="32" t="n"/>
      <c r="G83" s="34">
        <f>IF(OR(D83="",F83=""),"",IFERROR(D83*F83,""))</f>
        <v/>
      </c>
      <c r="H83" s="13" t="n"/>
      <c r="I83" s="13" t="n"/>
      <c r="J83" s="16" t="n"/>
      <c r="K83" s="13" t="n"/>
    </row>
    <row r="84" ht="21" customHeight="1">
      <c r="A84" s="13" t="n"/>
      <c r="B84" s="13" t="n"/>
      <c r="C84" s="14" t="n"/>
      <c r="D84" s="18" t="n"/>
      <c r="E84" s="16" t="n"/>
      <c r="F84" s="32" t="n"/>
      <c r="G84" s="33">
        <f>IF(OR(D84="",F84=""),"",IFERROR(D84*F84,""))</f>
        <v/>
      </c>
      <c r="H84" s="13" t="n"/>
      <c r="I84" s="13" t="n"/>
      <c r="J84" s="16" t="n"/>
      <c r="K84" s="13" t="n"/>
    </row>
    <row r="85" ht="21" customHeight="1">
      <c r="A85" s="13" t="n"/>
      <c r="B85" s="13" t="n"/>
      <c r="C85" s="14" t="n"/>
      <c r="D85" s="18" t="n"/>
      <c r="E85" s="16" t="n"/>
      <c r="F85" s="32" t="n"/>
      <c r="G85" s="34">
        <f>IF(OR(D85="",F85=""),"",IFERROR(D85*F85,""))</f>
        <v/>
      </c>
      <c r="H85" s="13" t="n"/>
      <c r="I85" s="13" t="n"/>
      <c r="J85" s="16" t="n"/>
      <c r="K85" s="13" t="n"/>
    </row>
    <row r="86" ht="21" customHeight="1">
      <c r="A86" s="13" t="n"/>
      <c r="B86" s="13" t="n"/>
      <c r="C86" s="14" t="n"/>
      <c r="D86" s="18" t="n"/>
      <c r="E86" s="16" t="n"/>
      <c r="F86" s="32" t="n"/>
      <c r="G86" s="33">
        <f>IF(OR(D86="",F86=""),"",IFERROR(D86*F86,""))</f>
        <v/>
      </c>
      <c r="H86" s="13" t="n"/>
      <c r="I86" s="13" t="n"/>
      <c r="J86" s="16" t="n"/>
      <c r="K86" s="13" t="n"/>
    </row>
    <row r="87" ht="21" customHeight="1">
      <c r="A87" s="13" t="n"/>
      <c r="B87" s="13" t="n"/>
      <c r="C87" s="14" t="n"/>
      <c r="D87" s="18" t="n"/>
      <c r="E87" s="16" t="n"/>
      <c r="F87" s="32" t="n"/>
      <c r="G87" s="34">
        <f>IF(OR(D87="",F87=""),"",IFERROR(D87*F87,""))</f>
        <v/>
      </c>
      <c r="H87" s="13" t="n"/>
      <c r="I87" s="13" t="n"/>
      <c r="J87" s="16" t="n"/>
      <c r="K87" s="13" t="n"/>
    </row>
    <row r="88" ht="21" customHeight="1">
      <c r="A88" s="13" t="n"/>
      <c r="B88" s="13" t="n"/>
      <c r="C88" s="14" t="n"/>
      <c r="D88" s="18" t="n"/>
      <c r="E88" s="16" t="n"/>
      <c r="F88" s="32" t="n"/>
      <c r="G88" s="33">
        <f>IF(OR(D88="",F88=""),"",IFERROR(D88*F88,""))</f>
        <v/>
      </c>
      <c r="H88" s="13" t="n"/>
      <c r="I88" s="13" t="n"/>
      <c r="J88" s="16" t="n"/>
      <c r="K88" s="13" t="n"/>
    </row>
    <row r="89" ht="21" customHeight="1">
      <c r="A89" s="13" t="n"/>
      <c r="B89" s="13" t="n"/>
      <c r="C89" s="14" t="n"/>
      <c r="D89" s="18" t="n"/>
      <c r="E89" s="16" t="n"/>
      <c r="F89" s="32" t="n"/>
      <c r="G89" s="34">
        <f>IF(OR(D89="",F89=""),"",IFERROR(D89*F89,""))</f>
        <v/>
      </c>
      <c r="H89" s="13" t="n"/>
      <c r="I89" s="13" t="n"/>
      <c r="J89" s="16" t="n"/>
      <c r="K89" s="13" t="n"/>
    </row>
    <row r="90" ht="21" customHeight="1">
      <c r="A90" s="13" t="n"/>
      <c r="B90" s="13" t="n"/>
      <c r="C90" s="14" t="n"/>
      <c r="D90" s="18" t="n"/>
      <c r="E90" s="16" t="n"/>
      <c r="F90" s="32" t="n"/>
      <c r="G90" s="33">
        <f>IF(OR(D90="",F90=""),"",IFERROR(D90*F90,""))</f>
        <v/>
      </c>
      <c r="H90" s="13" t="n"/>
      <c r="I90" s="13" t="n"/>
      <c r="J90" s="16" t="n"/>
      <c r="K90" s="13" t="n"/>
    </row>
    <row r="91" ht="21" customHeight="1">
      <c r="A91" s="13" t="n"/>
      <c r="B91" s="13" t="n"/>
      <c r="C91" s="14" t="n"/>
      <c r="D91" s="18" t="n"/>
      <c r="E91" s="16" t="n"/>
      <c r="F91" s="32" t="n"/>
      <c r="G91" s="34">
        <f>IF(OR(D91="",F91=""),"",IFERROR(D91*F91,""))</f>
        <v/>
      </c>
      <c r="H91" s="13" t="n"/>
      <c r="I91" s="13" t="n"/>
      <c r="J91" s="16" t="n"/>
      <c r="K91" s="13" t="n"/>
    </row>
    <row r="92" ht="21" customHeight="1">
      <c r="A92" s="13" t="n"/>
      <c r="B92" s="13" t="n"/>
      <c r="C92" s="14" t="n"/>
      <c r="D92" s="18" t="n"/>
      <c r="E92" s="16" t="n"/>
      <c r="F92" s="32" t="n"/>
      <c r="G92" s="33">
        <f>IF(OR(D92="",F92=""),"",IFERROR(D92*F92,""))</f>
        <v/>
      </c>
      <c r="H92" s="13" t="n"/>
      <c r="I92" s="13" t="n"/>
      <c r="J92" s="16" t="n"/>
      <c r="K92" s="13" t="n"/>
    </row>
    <row r="93" ht="21" customHeight="1">
      <c r="A93" s="13" t="n"/>
      <c r="B93" s="13" t="n"/>
      <c r="C93" s="14" t="n"/>
      <c r="D93" s="18" t="n"/>
      <c r="E93" s="16" t="n"/>
      <c r="F93" s="32" t="n"/>
      <c r="G93" s="34">
        <f>IF(OR(D93="",F93=""),"",IFERROR(D93*F93,""))</f>
        <v/>
      </c>
      <c r="H93" s="13" t="n"/>
      <c r="I93" s="13" t="n"/>
      <c r="J93" s="16" t="n"/>
      <c r="K93" s="13" t="n"/>
    </row>
    <row r="94" ht="21" customHeight="1">
      <c r="A94" s="13" t="n"/>
      <c r="B94" s="13" t="n"/>
      <c r="C94" s="14" t="n"/>
      <c r="D94" s="18" t="n"/>
      <c r="E94" s="16" t="n"/>
      <c r="F94" s="32" t="n"/>
      <c r="G94" s="33">
        <f>IF(OR(D94="",F94=""),"",IFERROR(D94*F94,""))</f>
        <v/>
      </c>
      <c r="H94" s="13" t="n"/>
      <c r="I94" s="13" t="n"/>
      <c r="J94" s="16" t="n"/>
      <c r="K94" s="13" t="n"/>
    </row>
    <row r="95" ht="21" customHeight="1">
      <c r="A95" s="13" t="n"/>
      <c r="B95" s="13" t="n"/>
      <c r="C95" s="14" t="n"/>
      <c r="D95" s="18" t="n"/>
      <c r="E95" s="16" t="n"/>
      <c r="F95" s="32" t="n"/>
      <c r="G95" s="34">
        <f>IF(OR(D95="",F95=""),"",IFERROR(D95*F95,""))</f>
        <v/>
      </c>
      <c r="H95" s="13" t="n"/>
      <c r="I95" s="13" t="n"/>
      <c r="J95" s="16" t="n"/>
      <c r="K95" s="13" t="n"/>
    </row>
    <row r="96" ht="21" customHeight="1">
      <c r="A96" s="13" t="n"/>
      <c r="B96" s="13" t="n"/>
      <c r="C96" s="14" t="n"/>
      <c r="D96" s="18" t="n"/>
      <c r="E96" s="16" t="n"/>
      <c r="F96" s="32" t="n"/>
      <c r="G96" s="33">
        <f>IF(OR(D96="",F96=""),"",IFERROR(D96*F96,""))</f>
        <v/>
      </c>
      <c r="H96" s="13" t="n"/>
      <c r="I96" s="13" t="n"/>
      <c r="J96" s="16" t="n"/>
      <c r="K96" s="13" t="n"/>
    </row>
    <row r="97" ht="21" customHeight="1">
      <c r="A97" s="13" t="n"/>
      <c r="B97" s="13" t="n"/>
      <c r="C97" s="14" t="n"/>
      <c r="D97" s="18" t="n"/>
      <c r="E97" s="16" t="n"/>
      <c r="F97" s="32" t="n"/>
      <c r="G97" s="34">
        <f>IF(OR(D97="",F97=""),"",IFERROR(D97*F97,""))</f>
        <v/>
      </c>
      <c r="H97" s="13" t="n"/>
      <c r="I97" s="13" t="n"/>
      <c r="J97" s="16" t="n"/>
      <c r="K97" s="13" t="n"/>
    </row>
    <row r="98" ht="21" customHeight="1">
      <c r="A98" s="13" t="n"/>
      <c r="B98" s="13" t="n"/>
      <c r="C98" s="14" t="n"/>
      <c r="D98" s="18" t="n"/>
      <c r="E98" s="16" t="n"/>
      <c r="F98" s="32" t="n"/>
      <c r="G98" s="33">
        <f>IF(OR(D98="",F98=""),"",IFERROR(D98*F98,""))</f>
        <v/>
      </c>
      <c r="H98" s="13" t="n"/>
      <c r="I98" s="13" t="n"/>
      <c r="J98" s="16" t="n"/>
      <c r="K98" s="13" t="n"/>
    </row>
    <row r="99" ht="21" customHeight="1">
      <c r="A99" s="13" t="n"/>
      <c r="B99" s="13" t="n"/>
      <c r="C99" s="14" t="n"/>
      <c r="D99" s="18" t="n"/>
      <c r="E99" s="16" t="n"/>
      <c r="F99" s="32" t="n"/>
      <c r="G99" s="34">
        <f>IF(OR(D99="",F99=""),"",IFERROR(D99*F99,""))</f>
        <v/>
      </c>
      <c r="H99" s="13" t="n"/>
      <c r="I99" s="13" t="n"/>
      <c r="J99" s="16" t="n"/>
      <c r="K99" s="13" t="n"/>
    </row>
    <row r="100" ht="21" customHeight="1">
      <c r="A100" s="13" t="n"/>
      <c r="B100" s="13" t="n"/>
      <c r="C100" s="14" t="n"/>
      <c r="D100" s="18" t="n"/>
      <c r="E100" s="16" t="n"/>
      <c r="F100" s="32" t="n"/>
      <c r="G100" s="33">
        <f>IF(OR(D100="",F100=""),"",IFERROR(D100*F100,""))</f>
        <v/>
      </c>
      <c r="H100" s="13" t="n"/>
      <c r="I100" s="13" t="n"/>
      <c r="J100" s="16" t="n"/>
      <c r="K100" s="13" t="n"/>
    </row>
    <row r="101" ht="21" customHeight="1">
      <c r="A101" s="13" t="n"/>
      <c r="B101" s="13" t="n"/>
      <c r="C101" s="14" t="n"/>
      <c r="D101" s="18" t="n"/>
      <c r="E101" s="16" t="n"/>
      <c r="F101" s="32" t="n"/>
      <c r="G101" s="34">
        <f>IF(OR(D101="",F101=""),"",IFERROR(D101*F101,""))</f>
        <v/>
      </c>
      <c r="H101" s="13" t="n"/>
      <c r="I101" s="13" t="n"/>
      <c r="J101" s="16" t="n"/>
      <c r="K101" s="13" t="n"/>
    </row>
    <row r="102" ht="21" customHeight="1">
      <c r="A102" s="13" t="n"/>
      <c r="B102" s="13" t="n"/>
      <c r="C102" s="14" t="n"/>
      <c r="D102" s="18" t="n"/>
      <c r="E102" s="16" t="n"/>
      <c r="F102" s="32" t="n"/>
      <c r="G102" s="33">
        <f>IF(OR(D102="",F102=""),"",IFERROR(D102*F102,""))</f>
        <v/>
      </c>
      <c r="H102" s="13" t="n"/>
      <c r="I102" s="13" t="n"/>
      <c r="J102" s="16" t="n"/>
      <c r="K102" s="13" t="n"/>
    </row>
    <row r="103" ht="21" customHeight="1">
      <c r="A103" s="13" t="n"/>
      <c r="B103" s="13" t="n"/>
      <c r="C103" s="14" t="n"/>
      <c r="D103" s="18" t="n"/>
      <c r="E103" s="16" t="n"/>
      <c r="F103" s="32" t="n"/>
      <c r="G103" s="34">
        <f>IF(OR(D103="",F103=""),"",IFERROR(D103*F103,""))</f>
        <v/>
      </c>
      <c r="H103" s="13" t="n"/>
      <c r="I103" s="13" t="n"/>
      <c r="J103" s="16" t="n"/>
      <c r="K103" s="13" t="n"/>
    </row>
  </sheetData>
  <autoFilter ref="A3:K103"/>
  <mergeCells count="1">
    <mergeCell ref="A1:K1"/>
  </mergeCells>
  <conditionalFormatting sqref="A4:A103">
    <cfRule type="expression" priority="1" dxfId="0">
      <formula>AND($A4&lt;&gt;"",COUNTIF($A$4:$A$103,$A4)&gt;1)</formula>
    </cfRule>
  </conditionalFormatting>
  <conditionalFormatting sqref="C4:C103">
    <cfRule type="expression" priority="2" dxfId="0">
      <formula>AND($B4&lt;&gt;"",$C4&lt;&gt;"",$C4&lt;TODAY(),$J4&lt;&gt;"Completata",$J4&lt;&gt;"Annullata")</formula>
    </cfRule>
  </conditionalFormatting>
  <conditionalFormatting sqref="H4:H103">
    <cfRule type="expression" priority="3" dxfId="2">
      <formula>AND($J4="Confermato",$H4="")</formula>
    </cfRule>
  </conditionalFormatting>
  <conditionalFormatting sqref="J4:J103">
    <cfRule type="expression" priority="4" dxfId="1">
      <formula>$J4="Completata"</formula>
    </cfRule>
  </conditionalFormatting>
  <dataValidations count="5">
    <dataValidation sqref="C4:C103" showDropDown="0" showInputMessage="0" showErrorMessage="1" allowBlank="0" errorTitle="Data non valida" error="La data deve rientrare nel periodo visibile nel foglio Parametri." type="date" operator="between">
      <formula1>INDIRECT("Parametri!$B$6")</formula1>
      <formula2>INDIRECT("Parametri!$B$4")</formula2>
    </dataValidation>
    <dataValidation sqref="D4:D103" showDropDown="0" showInputMessage="0" showErrorMessage="1" allowBlank="0" errorTitle="Quantità non valida" error="Inserire una quantità positiva entro il limite indicato nei Parametri." type="decimal" operator="between">
      <formula1>0.01</formula1>
      <formula2>INDIRECT("Parametri!$B$7")</formula2>
    </dataValidation>
    <dataValidation sqref="E4:E103" showDropDown="0" showInputMessage="0" showErrorMessage="1" allowBlank="0" errorTitle="Unità non valida" error="Scegliere una voce disponibile nel foglio Parametri." type="list">
      <formula1>INDIRECT("Parametri!$I$4:$I$7")</formula1>
    </dataValidation>
    <dataValidation sqref="F4:F103" showDropDown="0" showInputMessage="0" showErrorMessage="1" allowBlank="0" errorTitle="Tariffa non valida" error="Inserire una tariffa entro il limite indicato nei Parametri." type="decimal" operator="between">
      <formula1>0</formula1>
      <formula2>INDIRECT("Parametri!$B$8")</formula2>
    </dataValidation>
    <dataValidation sqref="J4:J103" showDropDown="0" showInputMessage="0" showErrorMessage="1" allowBlank="0" errorTitle="Stato non valido" error="Scegliere una voce disponibile nel foglio Parametri." type="list">
      <formula1>INDIRECT("Parametri!$H$4:$H$8")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9A6B3F"/>
    <outlinePr summaryBelow="1" summaryRight="1"/>
    <pageSetUpPr/>
  </sheetPr>
  <dimension ref="A1:L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" customWidth="1" min="3" max="3"/>
    <col width="18" customWidth="1" min="4" max="4"/>
    <col width="18" customWidth="1" min="5" max="5"/>
    <col width="16" customWidth="1" min="6" max="6"/>
    <col width="19" customWidth="1" min="7" max="7"/>
    <col width="18" customWidth="1" min="8" max="8"/>
    <col width="14" customWidth="1" min="9" max="9"/>
    <col width="3" customWidth="1" min="10" max="10"/>
    <col width="14" customWidth="1" min="11" max="11"/>
    <col width="18" customWidth="1" min="12" max="12"/>
  </cols>
  <sheetData>
    <row r="1" ht="28" customHeight="1">
      <c r="A1" s="1" t="inlineStr">
        <is>
          <t>Parametri modificabili — valori indicativi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7" t="n"/>
    </row>
    <row r="2"/>
    <row r="3">
      <c r="A3" s="2" t="inlineStr">
        <is>
          <t>Ipotesi</t>
        </is>
      </c>
      <c r="B3" s="2" t="inlineStr">
        <is>
          <t>Valore</t>
        </is>
      </c>
      <c r="D3" s="2" t="inlineStr">
        <is>
          <t>Conferma</t>
        </is>
      </c>
      <c r="E3" s="2" t="inlineStr">
        <is>
          <t>Menu</t>
        </is>
      </c>
      <c r="F3" s="2" t="inlineStr">
        <is>
          <t>Seggiolone</t>
        </is>
      </c>
      <c r="G3" s="2" t="inlineStr">
        <is>
          <t>Assistenza</t>
        </is>
      </c>
      <c r="H3" s="2" t="inlineStr">
        <is>
          <t>Stato attività</t>
        </is>
      </c>
      <c r="I3" s="2" t="inlineStr">
        <is>
          <t>Unità</t>
        </is>
      </c>
      <c r="K3" s="2" t="inlineStr">
        <is>
          <t>Età iniziale</t>
        </is>
      </c>
      <c r="L3" s="2" t="inlineStr">
        <is>
          <t>Fascia di età</t>
        </is>
      </c>
    </row>
    <row r="4">
      <c r="A4" s="13" t="inlineStr">
        <is>
          <t>Data matrimonio</t>
        </is>
      </c>
      <c r="B4" s="22" t="n">
        <v>46558</v>
      </c>
      <c r="D4" s="13" t="inlineStr">
        <is>
          <t>Da confermare</t>
        </is>
      </c>
      <c r="E4" s="13" t="inlineStr">
        <is>
          <t>Baby</t>
        </is>
      </c>
      <c r="F4" s="13" t="inlineStr">
        <is>
          <t>Sì</t>
        </is>
      </c>
      <c r="G4" s="13" t="inlineStr">
        <is>
          <t>Nessuna</t>
        </is>
      </c>
      <c r="H4" s="13" t="inlineStr">
        <is>
          <t>Da pianificare</t>
        </is>
      </c>
      <c r="I4" s="13" t="inlineStr">
        <is>
          <t>persone</t>
        </is>
      </c>
      <c r="K4" s="23" t="n">
        <v>0</v>
      </c>
      <c r="L4" s="13" t="inlineStr">
        <is>
          <t>0–2 anni</t>
        </is>
      </c>
    </row>
    <row r="5">
      <c r="A5" s="13" t="inlineStr">
        <is>
          <t>Data nascita minima</t>
        </is>
      </c>
      <c r="B5" s="22" t="n">
        <v>40179</v>
      </c>
      <c r="D5" s="13" t="inlineStr">
        <is>
          <t>Confermato</t>
        </is>
      </c>
      <c r="E5" s="13" t="inlineStr">
        <is>
          <t>Bambini</t>
        </is>
      </c>
      <c r="F5" s="13" t="inlineStr">
        <is>
          <t>No</t>
        </is>
      </c>
      <c r="G5" s="13" t="inlineStr">
        <is>
          <t>Con famiglia</t>
        </is>
      </c>
      <c r="H5" s="13" t="inlineStr">
        <is>
          <t>Richiesto</t>
        </is>
      </c>
      <c r="I5" s="13" t="inlineStr">
        <is>
          <t>ore</t>
        </is>
      </c>
      <c r="K5" s="23" t="n">
        <v>3</v>
      </c>
      <c r="L5" s="13" t="inlineStr">
        <is>
          <t>3–5 anni</t>
        </is>
      </c>
    </row>
    <row r="6">
      <c r="A6" s="13" t="inlineStr">
        <is>
          <t>Inizio pianificazione</t>
        </is>
      </c>
      <c r="B6" s="22" t="n">
        <v>46276</v>
      </c>
      <c r="D6" s="13" t="inlineStr">
        <is>
          <t>Non partecipa</t>
        </is>
      </c>
      <c r="E6" s="13" t="inlineStr">
        <is>
          <t>Standard</t>
        </is>
      </c>
      <c r="F6" s="13" t="inlineStr">
        <is>
          <t>Da definire</t>
        </is>
      </c>
      <c r="G6" s="13" t="inlineStr">
        <is>
          <t>Animazione</t>
        </is>
      </c>
      <c r="H6" s="13" t="inlineStr">
        <is>
          <t>Confermato</t>
        </is>
      </c>
      <c r="I6" s="13" t="inlineStr">
        <is>
          <t>pezzi</t>
        </is>
      </c>
      <c r="K6" s="23" t="n">
        <v>6</v>
      </c>
      <c r="L6" s="13" t="inlineStr">
        <is>
          <t>6–11 anni</t>
        </is>
      </c>
    </row>
    <row r="7">
      <c r="A7" s="13" t="inlineStr">
        <is>
          <t>Quantità massima per attività</t>
        </is>
      </c>
      <c r="B7" s="24" t="n">
        <v>200</v>
      </c>
      <c r="E7" s="13" t="inlineStr">
        <is>
          <t>Da definire</t>
        </is>
      </c>
      <c r="G7" s="13" t="inlineStr">
        <is>
          <t>Baby-sitter</t>
        </is>
      </c>
      <c r="H7" s="13" t="inlineStr">
        <is>
          <t>Completata</t>
        </is>
      </c>
      <c r="I7" s="13" t="inlineStr">
        <is>
          <t>servizio</t>
        </is>
      </c>
      <c r="K7" s="23" t="n">
        <v>12</v>
      </c>
      <c r="L7" s="13" t="inlineStr">
        <is>
          <t>12–17 anni</t>
        </is>
      </c>
    </row>
    <row r="8">
      <c r="A8" s="13" t="inlineStr">
        <is>
          <t>Tariffa unitaria massima</t>
        </is>
      </c>
      <c r="B8" s="35" t="n">
        <v>1000</v>
      </c>
      <c r="G8" s="13" t="inlineStr">
        <is>
          <t>Da definire</t>
        </is>
      </c>
      <c r="H8" s="13" t="inlineStr">
        <is>
          <t>Annullata</t>
        </is>
      </c>
    </row>
    <row r="9">
      <c r="A9" s="13" t="inlineStr">
        <is>
          <t>Budget indicativo servizi bambini</t>
        </is>
      </c>
      <c r="B9" s="35" t="n">
        <v>3000</v>
      </c>
    </row>
  </sheetData>
  <mergeCells count="1">
    <mergeCell ref="A1:L1"/>
  </mergeCells>
  <dataValidations count="5">
    <dataValidation sqref="B4" showDropDown="0" showInputMessage="0" showErrorMessage="1" allowBlank="0" errorTitle="Data non valida" error="Inserire una data futura entro dieci anni." type="date" operator="between">
      <formula1>TODAY()</formula1>
      <formula2>DATE(YEAR(TODAY())+10,12,31)</formula2>
    </dataValidation>
    <dataValidation sqref="B5" showDropDown="0" showInputMessage="0" showErrorMessage="1" allowBlank="0" errorTitle="Data non valida" error="Controllare la data minima ammessa per le nascite." type="date" operator="between">
      <formula1>DATE(YEAR(B4)-25,1,1)</formula1>
      <formula2>B4</formula2>
    </dataValidation>
    <dataValidation sqref="B6" showDropDown="0" showInputMessage="0" showErrorMessage="1" allowBlank="0" errorTitle="Data non valida" error="La pianificazione deve precedere o coincidere con il matrimonio." type="date" operator="between">
      <formula1>DATE(YEAR(TODAY())-1,1,1)</formula1>
      <formula2>B4</formula2>
    </dataValidation>
    <dataValidation sqref="B7" showDropDown="0" showInputMessage="0" showErrorMessage="1" allowBlank="0" errorTitle="Limite non valido" error="Inserire un numero intero compreso tra 1 e 10.000." type="whole" operator="between">
      <formula1>1</formula1>
      <formula2>10000</formula2>
    </dataValidation>
    <dataValidation sqref="B8:B9" showDropDown="0" showInputMessage="0" showErrorMessage="1" allowBlank="0" errorTitle="Importo non valido" error="Inserire un importo compreso tra zero e un milione di euro." type="decimal" operator="between">
      <formula1>0</formula1>
      <formula2>1000000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2026-09-11T22:28:18Z</dcterms:created>
  <dcterms:modified xmlns:dcterms="http://purl.org/dc/terms/" xmlns:xsi="http://www.w3.org/2001/XMLSchema-instance" xsi:type="dcterms:W3CDTF">2026-09-11T22:28:18+00:00Z</dcterms:modified>
</cp:coreProperties>
</file>