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'Budget'!$A$5:$L$105</definedName>
    <definedName name="_xlnm._FilterDatabase" localSheetId="2" hidden="1">'Parametri'!$A$12:$B$20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it-IT]"/>
    <numFmt numFmtId="165" formatCode="dd/mm/yyyy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3F3035"/>
      <sz val="10"/>
    </font>
    <font>
      <name val="Calibri"/>
      <b val="1"/>
      <color rgb="00FFFFFF"/>
      <sz val="11"/>
    </font>
    <font>
      <name val="Calibri"/>
      <b val="1"/>
      <color rgb="003F3035"/>
      <sz val="10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C56F62"/>
      </patternFill>
    </fill>
    <fill>
      <patternFill patternType="solid">
        <fgColor rgb="00FFF7E9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165" fontId="2" fillId="7" borderId="1" applyAlignment="1" pivotButton="0" quotePrefix="0" xfId="0">
      <alignment horizontal="left" vertical="center"/>
    </xf>
    <xf numFmtId="2" fontId="2" fillId="7" borderId="1" applyAlignment="1" pivotButton="0" quotePrefix="0" xfId="0">
      <alignment horizontal="left" vertical="center"/>
    </xf>
    <xf numFmtId="164" fontId="2" fillId="7" borderId="1" applyAlignment="1" pivotButton="0" quotePrefix="0" xfId="0">
      <alignment horizontal="right" vertical="center"/>
    </xf>
    <xf numFmtId="166" fontId="2" fillId="7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1" fontId="2" fillId="7" borderId="1" applyAlignment="1" pivotButton="0" quotePrefix="0" xfId="0">
      <alignment horizontal="right" vertical="center"/>
    </xf>
    <xf numFmtId="166" fontId="2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Impegno di controllo per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'Riepilogo'!D13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'Riepilogo'!$A$14:$A$21</f>
            </numRef>
          </cat>
          <val>
            <numRef>
              <f>'Riepilogo'!$D$14:$D$21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12</row>
      <rowOff>0</rowOff>
    </from>
    <ext cx="45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L22"/>
  <sheetViews>
    <sheetView showGridLines="0" zoomScale="9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24" customWidth="1" min="4" max="4"/>
    <col width="18" customWidth="1" min="5" max="5"/>
    <col width="3" customWidth="1" min="6" max="6"/>
    <col width="24" customWidth="1" min="7" max="7"/>
    <col width="16" customWidth="1" min="8" max="8"/>
    <col width="3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Budget matrimonio Excel</t>
        </is>
      </c>
    </row>
    <row r="2">
      <c r="A2" s="2" t="inlineStr">
        <is>
          <t>Indicatori calcolati dal registro Budget e dalle ipotesi modificabili nel foglio Parametri.</t>
        </is>
      </c>
    </row>
    <row r="3"/>
    <row r="4">
      <c r="A4" s="3" t="inlineStr">
        <is>
          <t>Budget obiettivo</t>
        </is>
      </c>
      <c r="B4" s="4">
        <f>IFERROR(Parametri!$B$3,"")</f>
        <v/>
      </c>
      <c r="D4" s="3" t="inlineStr">
        <is>
          <t>Riserva pianificata</t>
        </is>
      </c>
      <c r="E4" s="4">
        <f>IF(OR(B4="",Parametri!$B$4=""),"",IFERROR(B4*Parametri!$B$4,""))</f>
        <v/>
      </c>
      <c r="G4" s="3" t="inlineStr">
        <is>
          <t>Disponibile per spese</t>
        </is>
      </c>
      <c r="H4" s="4">
        <f>IF(OR(B4="",E4=""),"",IFERROR(B4-E4,""))</f>
        <v/>
      </c>
    </row>
    <row r="5"/>
    <row r="6">
      <c r="A6" s="3" t="inlineStr">
        <is>
          <t>Totale previsto</t>
        </is>
      </c>
      <c r="B6" s="4">
        <f>IF(COUNTIF(Budget!$B$6:$B$105,"&lt;&gt;")=0,"",IFERROR(SUMIFS(Budget!$I$6:$I$105,Budget!$E$6:$E$105,"&lt;&gt;Annullato"),""))</f>
        <v/>
      </c>
      <c r="D6" s="3" t="inlineStr">
        <is>
          <t>Totale effettivo</t>
        </is>
      </c>
      <c r="E6" s="4">
        <f>IF(COUNTIFS(Budget!$J$6:$J$105,"&lt;&gt;",Budget!$E$6:$E$105,"&lt;&gt;Annullato")=0,"",IFERROR(SUMIFS(Budget!$J$6:$J$105,Budget!$E$6:$E$105,"&lt;&gt;Annullato"),""))</f>
        <v/>
      </c>
      <c r="G6" s="3" t="inlineStr">
        <is>
          <t>Impegno di controllo</t>
        </is>
      </c>
      <c r="H6" s="4">
        <f>IF(COUNTIF(Budget!$B$6:$B$105,"&lt;&gt;")=0,"",IFERROR(SUM(Budget!$K$6:$K$105),""))</f>
        <v/>
      </c>
    </row>
    <row r="7"/>
    <row r="8">
      <c r="A8" s="3" t="inlineStr">
        <is>
          <t>Residuo disponibile</t>
        </is>
      </c>
      <c r="B8" s="4">
        <f>IF(OR(H4="",H6=""),"",IFERROR(H4-H6,""))</f>
        <v/>
      </c>
      <c r="D8" s="3" t="inlineStr">
        <is>
          <t>Tetti categorie</t>
        </is>
      </c>
      <c r="E8" s="4">
        <f>IF(COUNT(Parametri!$B$13:$B$20)=0,"",IFERROR(SUM(Parametri!$B$13:$B$20),""))</f>
        <v/>
      </c>
      <c r="G8" s="3" t="inlineStr">
        <is>
          <t>Margine sui tetti</t>
        </is>
      </c>
      <c r="H8" s="4">
        <f>IF(OR(H4="",E8=""),"",IFERROR(H4-E8,""))</f>
        <v/>
      </c>
    </row>
    <row r="9"/>
    <row r="10">
      <c r="A10" s="3" t="inlineStr">
        <is>
          <t>Voci registrate</t>
        </is>
      </c>
      <c r="B10" s="5">
        <f>COUNTIF(Budget!$B$6:$B$105,"&lt;&gt;")</f>
        <v/>
      </c>
      <c r="D10" s="3" t="inlineStr">
        <is>
          <t>Voci oltre previsione</t>
        </is>
      </c>
      <c r="E10" s="5">
        <f>COUNTIF(Budget!$L$6:$L$105,"&gt;0")</f>
        <v/>
      </c>
      <c r="G10" s="3" t="inlineStr">
        <is>
          <t>Giorni all’evento</t>
        </is>
      </c>
      <c r="H10" s="5">
        <f>IF(Parametri!$B$5="","",IF(Parametri!$B$5&lt;TODAY(),0,Parametri!$B$5-TODAY()))</f>
        <v/>
      </c>
    </row>
    <row r="11"/>
    <row r="12"/>
    <row r="13" ht="30" customHeight="1">
      <c r="A13" s="3" t="inlineStr">
        <is>
          <t>Categoria</t>
        </is>
      </c>
      <c r="B13" s="3" t="inlineStr">
        <is>
          <t>Tetto</t>
        </is>
      </c>
      <c r="C13" s="3" t="inlineStr">
        <is>
          <t>Previsto</t>
        </is>
      </c>
      <c r="D13" s="3" t="inlineStr">
        <is>
          <t>Impegno di controllo</t>
        </is>
      </c>
      <c r="E13" s="3" t="inlineStr">
        <is>
          <t>Residuo sul tetto</t>
        </is>
      </c>
    </row>
    <row r="14">
      <c r="A14" s="6">
        <f>IF(Parametri!A13="","",Parametri!A13)</f>
        <v/>
      </c>
      <c r="B14" s="7">
        <f>IFERROR(VLOOKUP(A14,Parametri!$A$13:$B$20,2,FALSE),"")</f>
        <v/>
      </c>
      <c r="C14" s="7">
        <f>IF(COUNTIFS(Budget!$A$6:$A$105,A14,Budget!$E$6:$E$105,"&lt;&gt;Annullato")=0,"",IFERROR(SUMIFS(Budget!$I$6:$I$105,Budget!$A$6:$A$105,A14,Budget!$E$6:$E$105,"&lt;&gt;Annullato"),""))</f>
        <v/>
      </c>
      <c r="D14" s="7">
        <f>IF(COUNTIFS(Budget!$A$6:$A$105,A14,Budget!$E$6:$E$105,"&lt;&gt;Annullato")=0,"",IFERROR(SUMIF(Budget!$A$6:$A$105,A14,Budget!$K$6:$K$105),""))</f>
        <v/>
      </c>
      <c r="E14" s="7">
        <f>IF(OR(B14="",D14=""),"",IFERROR(B14-D14,""))</f>
        <v/>
      </c>
    </row>
    <row r="15">
      <c r="A15" s="8">
        <f>IF(Parametri!A14="","",Parametri!A14)</f>
        <v/>
      </c>
      <c r="B15" s="9">
        <f>IFERROR(VLOOKUP(A15,Parametri!$A$13:$B$20,2,FALSE),"")</f>
        <v/>
      </c>
      <c r="C15" s="9">
        <f>IF(COUNTIFS(Budget!$A$6:$A$105,A15,Budget!$E$6:$E$105,"&lt;&gt;Annullato")=0,"",IFERROR(SUMIFS(Budget!$I$6:$I$105,Budget!$A$6:$A$105,A15,Budget!$E$6:$E$105,"&lt;&gt;Annullato"),""))</f>
        <v/>
      </c>
      <c r="D15" s="9">
        <f>IF(COUNTIFS(Budget!$A$6:$A$105,A15,Budget!$E$6:$E$105,"&lt;&gt;Annullato")=0,"",IFERROR(SUMIF(Budget!$A$6:$A$105,A15,Budget!$K$6:$K$105),""))</f>
        <v/>
      </c>
      <c r="E15" s="9">
        <f>IF(OR(B15="",D15=""),"",IFERROR(B15-D15,""))</f>
        <v/>
      </c>
    </row>
    <row r="16">
      <c r="A16" s="6">
        <f>IF(Parametri!A15="","",Parametri!A15)</f>
        <v/>
      </c>
      <c r="B16" s="7">
        <f>IFERROR(VLOOKUP(A16,Parametri!$A$13:$B$20,2,FALSE),"")</f>
        <v/>
      </c>
      <c r="C16" s="7">
        <f>IF(COUNTIFS(Budget!$A$6:$A$105,A16,Budget!$E$6:$E$105,"&lt;&gt;Annullato")=0,"",IFERROR(SUMIFS(Budget!$I$6:$I$105,Budget!$A$6:$A$105,A16,Budget!$E$6:$E$105,"&lt;&gt;Annullato"),""))</f>
        <v/>
      </c>
      <c r="D16" s="7">
        <f>IF(COUNTIFS(Budget!$A$6:$A$105,A16,Budget!$E$6:$E$105,"&lt;&gt;Annullato")=0,"",IFERROR(SUMIF(Budget!$A$6:$A$105,A16,Budget!$K$6:$K$105),""))</f>
        <v/>
      </c>
      <c r="E16" s="7">
        <f>IF(OR(B16="",D16=""),"",IFERROR(B16-D16,""))</f>
        <v/>
      </c>
    </row>
    <row r="17">
      <c r="A17" s="8">
        <f>IF(Parametri!A16="","",Parametri!A16)</f>
        <v/>
      </c>
      <c r="B17" s="9">
        <f>IFERROR(VLOOKUP(A17,Parametri!$A$13:$B$20,2,FALSE),"")</f>
        <v/>
      </c>
      <c r="C17" s="9">
        <f>IF(COUNTIFS(Budget!$A$6:$A$105,A17,Budget!$E$6:$E$105,"&lt;&gt;Annullato")=0,"",IFERROR(SUMIFS(Budget!$I$6:$I$105,Budget!$A$6:$A$105,A17,Budget!$E$6:$E$105,"&lt;&gt;Annullato"),""))</f>
        <v/>
      </c>
      <c r="D17" s="9">
        <f>IF(COUNTIFS(Budget!$A$6:$A$105,A17,Budget!$E$6:$E$105,"&lt;&gt;Annullato")=0,"",IFERROR(SUMIF(Budget!$A$6:$A$105,A17,Budget!$K$6:$K$105),""))</f>
        <v/>
      </c>
      <c r="E17" s="9">
        <f>IF(OR(B17="",D17=""),"",IFERROR(B17-D17,""))</f>
        <v/>
      </c>
    </row>
    <row r="18">
      <c r="A18" s="6">
        <f>IF(Parametri!A17="","",Parametri!A17)</f>
        <v/>
      </c>
      <c r="B18" s="7">
        <f>IFERROR(VLOOKUP(A18,Parametri!$A$13:$B$20,2,FALSE),"")</f>
        <v/>
      </c>
      <c r="C18" s="7">
        <f>IF(COUNTIFS(Budget!$A$6:$A$105,A18,Budget!$E$6:$E$105,"&lt;&gt;Annullato")=0,"",IFERROR(SUMIFS(Budget!$I$6:$I$105,Budget!$A$6:$A$105,A18,Budget!$E$6:$E$105,"&lt;&gt;Annullato"),""))</f>
        <v/>
      </c>
      <c r="D18" s="7">
        <f>IF(COUNTIFS(Budget!$A$6:$A$105,A18,Budget!$E$6:$E$105,"&lt;&gt;Annullato")=0,"",IFERROR(SUMIF(Budget!$A$6:$A$105,A18,Budget!$K$6:$K$105),""))</f>
        <v/>
      </c>
      <c r="E18" s="7">
        <f>IF(OR(B18="",D18=""),"",IFERROR(B18-D18,""))</f>
        <v/>
      </c>
    </row>
    <row r="19">
      <c r="A19" s="8">
        <f>IF(Parametri!A18="","",Parametri!A18)</f>
        <v/>
      </c>
      <c r="B19" s="9">
        <f>IFERROR(VLOOKUP(A19,Parametri!$A$13:$B$20,2,FALSE),"")</f>
        <v/>
      </c>
      <c r="C19" s="9">
        <f>IF(COUNTIFS(Budget!$A$6:$A$105,A19,Budget!$E$6:$E$105,"&lt;&gt;Annullato")=0,"",IFERROR(SUMIFS(Budget!$I$6:$I$105,Budget!$A$6:$A$105,A19,Budget!$E$6:$E$105,"&lt;&gt;Annullato"),""))</f>
        <v/>
      </c>
      <c r="D19" s="9">
        <f>IF(COUNTIFS(Budget!$A$6:$A$105,A19,Budget!$E$6:$E$105,"&lt;&gt;Annullato")=0,"",IFERROR(SUMIF(Budget!$A$6:$A$105,A19,Budget!$K$6:$K$105),""))</f>
        <v/>
      </c>
      <c r="E19" s="9">
        <f>IF(OR(B19="",D19=""),"",IFERROR(B19-D19,""))</f>
        <v/>
      </c>
    </row>
    <row r="20">
      <c r="A20" s="6">
        <f>IF(Parametri!A19="","",Parametri!A19)</f>
        <v/>
      </c>
      <c r="B20" s="7">
        <f>IFERROR(VLOOKUP(A20,Parametri!$A$13:$B$20,2,FALSE),"")</f>
        <v/>
      </c>
      <c r="C20" s="7">
        <f>IF(COUNTIFS(Budget!$A$6:$A$105,A20,Budget!$E$6:$E$105,"&lt;&gt;Annullato")=0,"",IFERROR(SUMIFS(Budget!$I$6:$I$105,Budget!$A$6:$A$105,A20,Budget!$E$6:$E$105,"&lt;&gt;Annullato"),""))</f>
        <v/>
      </c>
      <c r="D20" s="7">
        <f>IF(COUNTIFS(Budget!$A$6:$A$105,A20,Budget!$E$6:$E$105,"&lt;&gt;Annullato")=0,"",IFERROR(SUMIF(Budget!$A$6:$A$105,A20,Budget!$K$6:$K$105),""))</f>
        <v/>
      </c>
      <c r="E20" s="7">
        <f>IF(OR(B20="",D20=""),"",IFERROR(B20-D20,""))</f>
        <v/>
      </c>
    </row>
    <row r="21">
      <c r="A21" s="8">
        <f>IF(Parametri!A20="","",Parametri!A20)</f>
        <v/>
      </c>
      <c r="B21" s="9">
        <f>IFERROR(VLOOKUP(A21,Parametri!$A$13:$B$20,2,FALSE),"")</f>
        <v/>
      </c>
      <c r="C21" s="9">
        <f>IF(COUNTIFS(Budget!$A$6:$A$105,A21,Budget!$E$6:$E$105,"&lt;&gt;Annullato")=0,"",IFERROR(SUMIFS(Budget!$I$6:$I$105,Budget!$A$6:$A$105,A21,Budget!$E$6:$E$105,"&lt;&gt;Annullato"),""))</f>
        <v/>
      </c>
      <c r="D21" s="9">
        <f>IF(COUNTIFS(Budget!$A$6:$A$105,A21,Budget!$E$6:$E$105,"&lt;&gt;Annullato")=0,"",IFERROR(SUMIF(Budget!$A$6:$A$105,A21,Budget!$K$6:$K$105),""))</f>
        <v/>
      </c>
      <c r="E21" s="9">
        <f>IF(OR(B21="",D21=""),"",IFERROR(B21-D21,""))</f>
        <v/>
      </c>
    </row>
    <row r="22">
      <c r="A22" s="10" t="inlineStr">
        <is>
          <t>Totale</t>
        </is>
      </c>
      <c r="B22" s="11">
        <f>IF(COUNT(B14:B21)=0,"",SUM(B14:B21))</f>
        <v/>
      </c>
      <c r="C22" s="11">
        <f>IF(COUNT(C14:C21)=0,"",SUM(C14:C21))</f>
        <v/>
      </c>
      <c r="D22" s="11">
        <f>IF(COUNT(D14:D21)=0,"",SUM(D14:D21))</f>
        <v/>
      </c>
      <c r="E22" s="11">
        <f>IF(OR(B22="",D22=""),"",IFERROR(B22-D22,""))</f>
        <v/>
      </c>
    </row>
  </sheetData>
  <mergeCells count="1">
    <mergeCell ref="A1:L1"/>
  </mergeCells>
  <conditionalFormatting sqref="B8">
    <cfRule type="expression" priority="1" dxfId="0">
      <formula>AND(ISNUMBER(B8),B8&lt;0)</formula>
    </cfRule>
    <cfRule type="expression" priority="2" dxfId="1">
      <formula>AND(ISNUMBER(B8),B8&gt;=0)</formula>
    </cfRule>
  </conditionalFormatting>
  <conditionalFormatting sqref="H8">
    <cfRule type="expression" priority="3" dxfId="0">
      <formula>AND(ISNUMBER(H8),H8&lt;0)</formula>
    </cfRule>
    <cfRule type="expression" priority="4" dxfId="1">
      <formula>AND(ISNUMBER(H8),H8&gt;=0)</formula>
    </cfRule>
  </conditionalFormatting>
  <conditionalFormatting sqref="E14:E22">
    <cfRule type="expression" priority="5" dxfId="0">
      <formula>AND(ISNUMBER(E14),E14&lt;0)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L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8" customWidth="1" min="3" max="3"/>
    <col width="24" customWidth="1" min="4" max="4"/>
    <col width="16" customWidth="1" min="5" max="5"/>
    <col width="14" customWidth="1" min="6" max="6"/>
    <col width="12" customWidth="1" min="7" max="7"/>
    <col width="19" customWidth="1" min="8" max="8"/>
    <col width="18" customWidth="1" min="9" max="9"/>
    <col width="18" customWidth="1" min="10" max="10"/>
    <col width="20" customWidth="1" min="11" max="11"/>
    <col width="16" customWidth="1" min="12" max="12"/>
  </cols>
  <sheetData>
    <row r="1" ht="28" customHeight="1">
      <c r="A1" s="1" t="inlineStr">
        <is>
          <t>Registro del budget</t>
        </is>
      </c>
    </row>
    <row r="2">
      <c r="A2" s="2" t="inlineStr">
        <is>
          <t>Compila le celle crema. Gli esempi, i referenti e le imprese indicati sono interamente fittizi.</t>
        </is>
      </c>
    </row>
    <row r="3">
      <c r="A3" s="3" t="inlineStr">
        <is>
          <t>Soglia avviso</t>
        </is>
      </c>
      <c r="B3" s="4">
        <f>IFERROR(Parametri!$B$6,"")</f>
        <v/>
      </c>
      <c r="D3" s="3" t="inlineStr">
        <is>
          <t>Quantità massima</t>
        </is>
      </c>
      <c r="E3" s="5">
        <f>IFERROR(Parametri!$B$9,"")</f>
        <v/>
      </c>
      <c r="G3" s="3" t="inlineStr">
        <is>
          <t>Data minima</t>
        </is>
      </c>
      <c r="H3" s="12">
        <f>IFERROR(Parametri!$B$7,"")</f>
        <v/>
      </c>
      <c r="I3" s="3" t="inlineStr">
        <is>
          <t>Data massima</t>
        </is>
      </c>
      <c r="J3" s="12">
        <f>IFERROR(Parametri!$B$8,"")</f>
        <v/>
      </c>
      <c r="K3" s="3" t="inlineStr">
        <is>
          <t>Importo massimo</t>
        </is>
      </c>
      <c r="L3" s="4">
        <f>IFERROR(Parametri!$B$10,"")</f>
        <v/>
      </c>
    </row>
    <row r="4"/>
    <row r="5" ht="30" customHeight="1">
      <c r="A5" s="3" t="inlineStr">
        <is>
          <t>Categoria</t>
        </is>
      </c>
      <c r="B5" s="3" t="inlineStr">
        <is>
          <t>Voce o attività</t>
        </is>
      </c>
      <c r="C5" s="3" t="inlineStr">
        <is>
          <t>Fornitore</t>
        </is>
      </c>
      <c r="D5" s="3" t="inlineStr">
        <is>
          <t>Responsabile</t>
        </is>
      </c>
      <c r="E5" s="3" t="inlineStr">
        <is>
          <t>Stato</t>
        </is>
      </c>
      <c r="F5" s="3" t="inlineStr">
        <is>
          <t>Data prevista</t>
        </is>
      </c>
      <c r="G5" s="3" t="inlineStr">
        <is>
          <t>Quantità</t>
        </is>
      </c>
      <c r="H5" s="3" t="inlineStr">
        <is>
          <t>Costo unitario previsto</t>
        </is>
      </c>
      <c r="I5" s="3" t="inlineStr">
        <is>
          <t>Importo previsto</t>
        </is>
      </c>
      <c r="J5" s="3" t="inlineStr">
        <is>
          <t>Importo effettivo</t>
        </is>
      </c>
      <c r="K5" s="3" t="inlineStr">
        <is>
          <t>Importo di controllo</t>
        </is>
      </c>
      <c r="L5" s="3" t="inlineStr">
        <is>
          <t>Scostamento</t>
        </is>
      </c>
    </row>
    <row r="6">
      <c r="A6" s="13" t="inlineStr">
        <is>
          <t>Location</t>
        </is>
      </c>
      <c r="B6" s="13" t="inlineStr">
        <is>
          <t>Affitto dello spazio</t>
        </is>
      </c>
      <c r="C6" s="13" t="inlineStr">
        <is>
          <t>Impresa fittizia Villa di Carta</t>
        </is>
      </c>
      <c r="D6" s="13" t="inlineStr">
        <is>
          <t>Referente fittizio A</t>
        </is>
      </c>
      <c r="E6" s="13" t="inlineStr">
        <is>
          <t>Confermato</t>
        </is>
      </c>
      <c r="F6" s="14" t="n">
        <v>46550</v>
      </c>
      <c r="G6" s="15" t="n">
        <v>1</v>
      </c>
      <c r="H6" s="16" t="n">
        <v>6500</v>
      </c>
      <c r="I6" s="7">
        <f>IF(OR(G6="",H6=""),"",IFERROR(G6*H6,""))</f>
        <v/>
      </c>
      <c r="J6" s="16" t="n">
        <v>6650</v>
      </c>
      <c r="K6" s="7">
        <f>IF(B6="","",IF(E6="Annullato",0,IF(J6&lt;&gt;"",J6,IF(I6&lt;&gt;"",I6,""))))</f>
        <v/>
      </c>
      <c r="L6" s="7">
        <f>IF(OR(I6="",J6="",E6="Annullato"),"",IFERROR(J6-I6,""))</f>
        <v/>
      </c>
    </row>
    <row r="7">
      <c r="A7" s="13" t="inlineStr">
        <is>
          <t>Ristorazione</t>
        </is>
      </c>
      <c r="B7" s="13" t="inlineStr">
        <is>
          <t>Menu per gli ospiti</t>
        </is>
      </c>
      <c r="C7" s="13" t="inlineStr">
        <is>
          <t>Impresa fittizia Sapori Immaginari</t>
        </is>
      </c>
      <c r="D7" s="13" t="inlineStr">
        <is>
          <t>Referente fittizio B</t>
        </is>
      </c>
      <c r="E7" s="13" t="inlineStr">
        <is>
          <t>Confermato</t>
        </is>
      </c>
      <c r="F7" s="14" t="n">
        <v>46550</v>
      </c>
      <c r="G7" s="15" t="n">
        <v>90</v>
      </c>
      <c r="H7" s="16" t="n">
        <v>105</v>
      </c>
      <c r="I7" s="9">
        <f>IF(OR(G7="",H7=""),"",IFERROR(G7*H7,""))</f>
        <v/>
      </c>
      <c r="J7" s="16" t="n">
        <v>9600</v>
      </c>
      <c r="K7" s="9">
        <f>IF(B7="","",IF(E7="Annullato",0,IF(J7&lt;&gt;"",J7,IF(I7&lt;&gt;"",I7,""))))</f>
        <v/>
      </c>
      <c r="L7" s="9">
        <f>IF(OR(I7="",J7="",E7="Annullato"),"",IFERROR(J7-I7,""))</f>
        <v/>
      </c>
    </row>
    <row r="8">
      <c r="A8" s="13" t="inlineStr">
        <is>
          <t>Abbigliamento</t>
        </is>
      </c>
      <c r="B8" s="13" t="inlineStr">
        <is>
          <t>Abito da cerimonia</t>
        </is>
      </c>
      <c r="C8" s="13" t="inlineStr">
        <is>
          <t>Atelier fittizio Ago di Luna</t>
        </is>
      </c>
      <c r="D8" s="13" t="inlineStr">
        <is>
          <t>Referente fittizio C</t>
        </is>
      </c>
      <c r="E8" s="13" t="inlineStr">
        <is>
          <t>Confermato</t>
        </is>
      </c>
      <c r="F8" s="14" t="n">
        <v>46495</v>
      </c>
      <c r="G8" s="15" t="n">
        <v>1</v>
      </c>
      <c r="H8" s="16" t="n">
        <v>2200</v>
      </c>
      <c r="I8" s="7">
        <f>IF(OR(G8="",H8=""),"",IFERROR(G8*H8,""))</f>
        <v/>
      </c>
      <c r="J8" s="16" t="n">
        <v>2250</v>
      </c>
      <c r="K8" s="7">
        <f>IF(B8="","",IF(E8="Annullato",0,IF(J8&lt;&gt;"",J8,IF(I8&lt;&gt;"",I8,""))))</f>
        <v/>
      </c>
      <c r="L8" s="7">
        <f>IF(OR(I8="",J8="",E8="Annullato"),"",IFERROR(J8-I8,""))</f>
        <v/>
      </c>
    </row>
    <row r="9">
      <c r="A9" s="13" t="inlineStr">
        <is>
          <t>Fotografia e video</t>
        </is>
      </c>
      <c r="B9" s="13" t="inlineStr">
        <is>
          <t>Servizio fotografico</t>
        </is>
      </c>
      <c r="C9" s="13" t="inlineStr">
        <is>
          <t>Studio fittizio Foto Nuvola</t>
        </is>
      </c>
      <c r="D9" s="13" t="inlineStr">
        <is>
          <t>Referente fittizio D</t>
        </is>
      </c>
      <c r="E9" s="13" t="inlineStr">
        <is>
          <t>Saldato</t>
        </is>
      </c>
      <c r="F9" s="14" t="n">
        <v>46550</v>
      </c>
      <c r="G9" s="15" t="n">
        <v>1</v>
      </c>
      <c r="H9" s="16" t="n">
        <v>2100</v>
      </c>
      <c r="I9" s="9">
        <f>IF(OR(G9="",H9=""),"",IFERROR(G9*H9,""))</f>
        <v/>
      </c>
      <c r="J9" s="16" t="n">
        <v>2050</v>
      </c>
      <c r="K9" s="9">
        <f>IF(B9="","",IF(E9="Annullato",0,IF(J9&lt;&gt;"",J9,IF(I9&lt;&gt;"",I9,""))))</f>
        <v/>
      </c>
      <c r="L9" s="9">
        <f>IF(OR(I9="",J9="",E9="Annullato"),"",IFERROR(J9-I9,""))</f>
        <v/>
      </c>
    </row>
    <row r="10">
      <c r="A10" s="13" t="inlineStr">
        <is>
          <t>Musica</t>
        </is>
      </c>
      <c r="B10" s="13" t="inlineStr">
        <is>
          <t>Accompagnamento musicale</t>
        </is>
      </c>
      <c r="C10" s="13" t="inlineStr">
        <is>
          <t>Ensemble fittizio Note di Gesso</t>
        </is>
      </c>
      <c r="D10" s="13" t="inlineStr">
        <is>
          <t>Referente fittizio A</t>
        </is>
      </c>
      <c r="E10" s="13" t="inlineStr">
        <is>
          <t>Confermato</t>
        </is>
      </c>
      <c r="F10" s="14" t="n">
        <v>46550</v>
      </c>
      <c r="G10" s="15" t="n">
        <v>5</v>
      </c>
      <c r="H10" s="16" t="n">
        <v>180</v>
      </c>
      <c r="I10" s="7">
        <f>IF(OR(G10="",H10=""),"",IFERROR(G10*H10,""))</f>
        <v/>
      </c>
      <c r="J10" s="16" t="n">
        <v>950</v>
      </c>
      <c r="K10" s="7">
        <f>IF(B10="","",IF(E10="Annullato",0,IF(J10&lt;&gt;"",J10,IF(I10&lt;&gt;"",I10,""))))</f>
        <v/>
      </c>
      <c r="L10" s="7">
        <f>IF(OR(I10="",J10="",E10="Annullato"),"",IFERROR(J10-I10,""))</f>
        <v/>
      </c>
    </row>
    <row r="11">
      <c r="A11" s="13" t="inlineStr">
        <is>
          <t>Fiori e allestimenti</t>
        </is>
      </c>
      <c r="B11" s="13" t="inlineStr">
        <is>
          <t>Allestimento floreale</t>
        </is>
      </c>
      <c r="C11" s="13" t="inlineStr">
        <is>
          <t>Laboratorio fittizio Petali di Carta</t>
        </is>
      </c>
      <c r="D11" s="13" t="inlineStr">
        <is>
          <t>Referente fittizio B</t>
        </is>
      </c>
      <c r="E11" s="13" t="inlineStr">
        <is>
          <t>Confermato</t>
        </is>
      </c>
      <c r="F11" s="14" t="n">
        <v>46549</v>
      </c>
      <c r="G11" s="15" t="n">
        <v>1</v>
      </c>
      <c r="H11" s="16" t="n">
        <v>1600</v>
      </c>
      <c r="I11" s="9">
        <f>IF(OR(G11="",H11=""),"",IFERROR(G11*H11,""))</f>
        <v/>
      </c>
      <c r="J11" s="16" t="n">
        <v>1700</v>
      </c>
      <c r="K11" s="9">
        <f>IF(B11="","",IF(E11="Annullato",0,IF(J11&lt;&gt;"",J11,IF(I11&lt;&gt;"",I11,""))))</f>
        <v/>
      </c>
      <c r="L11" s="9">
        <f>IF(OR(I11="",J11="",E11="Annullato"),"",IFERROR(J11-I11,""))</f>
        <v/>
      </c>
    </row>
    <row r="12">
      <c r="A12" s="13" t="inlineStr">
        <is>
          <t>Trasporti</t>
        </is>
      </c>
      <c r="B12" s="13" t="inlineStr">
        <is>
          <t>Noleggio mezzi</t>
        </is>
      </c>
      <c r="C12" s="13" t="inlineStr">
        <is>
          <t>Noleggio fittizio Ruote di Tela</t>
        </is>
      </c>
      <c r="D12" s="13" t="inlineStr">
        <is>
          <t>Referente fittizio C</t>
        </is>
      </c>
      <c r="E12" s="13" t="inlineStr">
        <is>
          <t>Saldato</t>
        </is>
      </c>
      <c r="F12" s="14" t="n">
        <v>46550</v>
      </c>
      <c r="G12" s="15" t="n">
        <v>2</v>
      </c>
      <c r="H12" s="16" t="n">
        <v>250</v>
      </c>
      <c r="I12" s="7">
        <f>IF(OR(G12="",H12=""),"",IFERROR(G12*H12,""))</f>
        <v/>
      </c>
      <c r="J12" s="16" t="n">
        <v>500</v>
      </c>
      <c r="K12" s="7">
        <f>IF(B12="","",IF(E12="Annullato",0,IF(J12&lt;&gt;"",J12,IF(I12&lt;&gt;"",I12,""))))</f>
        <v/>
      </c>
      <c r="L12" s="7">
        <f>IF(OR(I12="",J12="",E12="Annullato"),"",IFERROR(J12-I12,""))</f>
        <v/>
      </c>
    </row>
    <row r="13">
      <c r="A13" s="13" t="inlineStr">
        <is>
          <t>Cancelleria e bomboniere</t>
        </is>
      </c>
      <c r="B13" s="13" t="inlineStr">
        <is>
          <t>Inviti cartacei</t>
        </is>
      </c>
      <c r="C13" s="13" t="inlineStr">
        <is>
          <t>Tipografia fittizia Inchiostro Rosa</t>
        </is>
      </c>
      <c r="D13" s="13" t="inlineStr">
        <is>
          <t>Referente fittizio D</t>
        </is>
      </c>
      <c r="E13" s="13" t="inlineStr">
        <is>
          <t>Confermato</t>
        </is>
      </c>
      <c r="F13" s="14" t="n">
        <v>46433</v>
      </c>
      <c r="G13" s="15" t="n">
        <v>90</v>
      </c>
      <c r="H13" s="16" t="n">
        <v>4.5</v>
      </c>
      <c r="I13" s="9">
        <f>IF(OR(G13="",H13=""),"",IFERROR(G13*H13,""))</f>
        <v/>
      </c>
      <c r="J13" s="16" t="n">
        <v>420</v>
      </c>
      <c r="K13" s="9">
        <f>IF(B13="","",IF(E13="Annullato",0,IF(J13&lt;&gt;"",J13,IF(I13&lt;&gt;"",I13,""))))</f>
        <v/>
      </c>
      <c r="L13" s="9">
        <f>IF(OR(I13="",J13="",E13="Annullato"),"",IFERROR(J13-I13,""))</f>
        <v/>
      </c>
    </row>
    <row r="14">
      <c r="A14" s="13" t="inlineStr">
        <is>
          <t>Ristorazione</t>
        </is>
      </c>
      <c r="B14" s="13" t="inlineStr">
        <is>
          <t>Torta celebrativa</t>
        </is>
      </c>
      <c r="C14" s="13" t="inlineStr">
        <is>
          <t>Pasticceria fittizia Dolce Bozza</t>
        </is>
      </c>
      <c r="D14" s="13" t="inlineStr">
        <is>
          <t>Referente fittizio A</t>
        </is>
      </c>
      <c r="E14" s="13" t="inlineStr">
        <is>
          <t>Preventivato</t>
        </is>
      </c>
      <c r="F14" s="14" t="n">
        <v>46550</v>
      </c>
      <c r="G14" s="15" t="n">
        <v>1</v>
      </c>
      <c r="H14" s="16" t="n">
        <v>650</v>
      </c>
      <c r="I14" s="7">
        <f>IF(OR(G14="",H14=""),"",IFERROR(G14*H14,""))</f>
        <v/>
      </c>
      <c r="J14" s="16" t="n"/>
      <c r="K14" s="7">
        <f>IF(B14="","",IF(E14="Annullato",0,IF(J14&lt;&gt;"",J14,IF(I14&lt;&gt;"",I14,""))))</f>
        <v/>
      </c>
      <c r="L14" s="7">
        <f>IF(OR(I14="",J14="",E14="Annullato"),"",IFERROR(J14-I14,""))</f>
        <v/>
      </c>
    </row>
    <row r="15">
      <c r="A15" s="13" t="inlineStr">
        <is>
          <t>Location</t>
        </is>
      </c>
      <c r="B15" s="13" t="inlineStr">
        <is>
          <t>Supporto luci</t>
        </is>
      </c>
      <c r="C15" s="13" t="inlineStr">
        <is>
          <t>Servizi fittizi Luce Provvisoria</t>
        </is>
      </c>
      <c r="D15" s="13" t="inlineStr">
        <is>
          <t>Referente fittizio B</t>
        </is>
      </c>
      <c r="E15" s="13" t="inlineStr">
        <is>
          <t>Da valutare</t>
        </is>
      </c>
      <c r="F15" s="14" t="n">
        <v>46549</v>
      </c>
      <c r="G15" s="15" t="n">
        <v>1</v>
      </c>
      <c r="H15" s="16" t="n">
        <v>450</v>
      </c>
      <c r="I15" s="9">
        <f>IF(OR(G15="",H15=""),"",IFERROR(G15*H15,""))</f>
        <v/>
      </c>
      <c r="J15" s="16" t="n"/>
      <c r="K15" s="9">
        <f>IF(B15="","",IF(E15="Annullato",0,IF(J15&lt;&gt;"",J15,IF(I15&lt;&gt;"",I15,""))))</f>
        <v/>
      </c>
      <c r="L15" s="9">
        <f>IF(OR(I15="",J15="",E15="Annullato"),"",IFERROR(J15-I15,""))</f>
        <v/>
      </c>
    </row>
    <row r="16">
      <c r="A16" s="13" t="inlineStr">
        <is>
          <t>Cancelleria e bomboniere</t>
        </is>
      </c>
      <c r="B16" s="13" t="inlineStr">
        <is>
          <t>Prova segnaposto</t>
        </is>
      </c>
      <c r="C16" s="13" t="inlineStr">
        <is>
          <t>Bottega fittizia Piccole Comparse</t>
        </is>
      </c>
      <c r="D16" s="13" t="inlineStr">
        <is>
          <t>Referente fittizio C</t>
        </is>
      </c>
      <c r="E16" s="13" t="inlineStr">
        <is>
          <t>Annullato</t>
        </is>
      </c>
      <c r="F16" s="14" t="n">
        <v>46466</v>
      </c>
      <c r="G16" s="15" t="n">
        <v>10</v>
      </c>
      <c r="H16" s="16" t="n">
        <v>2</v>
      </c>
      <c r="I16" s="7">
        <f>IF(OR(G16="",H16=""),"",IFERROR(G16*H16,""))</f>
        <v/>
      </c>
      <c r="J16" s="16" t="n"/>
      <c r="K16" s="7">
        <f>IF(B16="","",IF(E16="Annullato",0,IF(J16&lt;&gt;"",J16,IF(I16&lt;&gt;"",I16,""))))</f>
        <v/>
      </c>
      <c r="L16" s="7">
        <f>IF(OR(I16="",J16="",E16="Annullato"),"",IFERROR(J16-I16,""))</f>
        <v/>
      </c>
    </row>
    <row r="17">
      <c r="A17" s="13" t="n"/>
      <c r="B17" s="13" t="n"/>
      <c r="C17" s="13" t="n"/>
      <c r="D17" s="13" t="n"/>
      <c r="E17" s="13" t="n"/>
      <c r="F17" s="14" t="n"/>
      <c r="G17" s="15" t="n"/>
      <c r="H17" s="16" t="n"/>
      <c r="I17" s="9">
        <f>IF(OR(G17="",H17=""),"",IFERROR(G17*H17,""))</f>
        <v/>
      </c>
      <c r="J17" s="16" t="n"/>
      <c r="K17" s="9">
        <f>IF(B17="","",IF(E17="Annullato",0,IF(J17&lt;&gt;"",J17,IF(I17&lt;&gt;"",I17,""))))</f>
        <v/>
      </c>
      <c r="L17" s="9">
        <f>IF(OR(I17="",J17="",E17="Annullato"),"",IFERROR(J17-I17,""))</f>
        <v/>
      </c>
    </row>
    <row r="18">
      <c r="A18" s="13" t="n"/>
      <c r="B18" s="13" t="n"/>
      <c r="C18" s="13" t="n"/>
      <c r="D18" s="13" t="n"/>
      <c r="E18" s="13" t="n"/>
      <c r="F18" s="14" t="n"/>
      <c r="G18" s="15" t="n"/>
      <c r="H18" s="16" t="n"/>
      <c r="I18" s="7">
        <f>IF(OR(G18="",H18=""),"",IFERROR(G18*H18,""))</f>
        <v/>
      </c>
      <c r="J18" s="16" t="n"/>
      <c r="K18" s="7">
        <f>IF(B18="","",IF(E18="Annullato",0,IF(J18&lt;&gt;"",J18,IF(I18&lt;&gt;"",I18,""))))</f>
        <v/>
      </c>
      <c r="L18" s="7">
        <f>IF(OR(I18="",J18="",E18="Annullato"),"",IFERROR(J18-I18,""))</f>
        <v/>
      </c>
    </row>
    <row r="19">
      <c r="A19" s="13" t="n"/>
      <c r="B19" s="13" t="n"/>
      <c r="C19" s="13" t="n"/>
      <c r="D19" s="13" t="n"/>
      <c r="E19" s="13" t="n"/>
      <c r="F19" s="14" t="n"/>
      <c r="G19" s="15" t="n"/>
      <c r="H19" s="16" t="n"/>
      <c r="I19" s="9">
        <f>IF(OR(G19="",H19=""),"",IFERROR(G19*H19,""))</f>
        <v/>
      </c>
      <c r="J19" s="16" t="n"/>
      <c r="K19" s="9">
        <f>IF(B19="","",IF(E19="Annullato",0,IF(J19&lt;&gt;"",J19,IF(I19&lt;&gt;"",I19,""))))</f>
        <v/>
      </c>
      <c r="L19" s="9">
        <f>IF(OR(I19="",J19="",E19="Annullato"),"",IFERROR(J19-I19,""))</f>
        <v/>
      </c>
    </row>
    <row r="20">
      <c r="A20" s="13" t="n"/>
      <c r="B20" s="13" t="n"/>
      <c r="C20" s="13" t="n"/>
      <c r="D20" s="13" t="n"/>
      <c r="E20" s="13" t="n"/>
      <c r="F20" s="14" t="n"/>
      <c r="G20" s="15" t="n"/>
      <c r="H20" s="16" t="n"/>
      <c r="I20" s="7">
        <f>IF(OR(G20="",H20=""),"",IFERROR(G20*H20,""))</f>
        <v/>
      </c>
      <c r="J20" s="16" t="n"/>
      <c r="K20" s="7">
        <f>IF(B20="","",IF(E20="Annullato",0,IF(J20&lt;&gt;"",J20,IF(I20&lt;&gt;"",I20,""))))</f>
        <v/>
      </c>
      <c r="L20" s="7">
        <f>IF(OR(I20="",J20="",E20="Annullato"),"",IFERROR(J20-I20,""))</f>
        <v/>
      </c>
    </row>
    <row r="21">
      <c r="A21" s="13" t="n"/>
      <c r="B21" s="13" t="n"/>
      <c r="C21" s="13" t="n"/>
      <c r="D21" s="13" t="n"/>
      <c r="E21" s="13" t="n"/>
      <c r="F21" s="14" t="n"/>
      <c r="G21" s="15" t="n"/>
      <c r="H21" s="16" t="n"/>
      <c r="I21" s="9">
        <f>IF(OR(G21="",H21=""),"",IFERROR(G21*H21,""))</f>
        <v/>
      </c>
      <c r="J21" s="16" t="n"/>
      <c r="K21" s="9">
        <f>IF(B21="","",IF(E21="Annullato",0,IF(J21&lt;&gt;"",J21,IF(I21&lt;&gt;"",I21,""))))</f>
        <v/>
      </c>
      <c r="L21" s="9">
        <f>IF(OR(I21="",J21="",E21="Annullato"),"",IFERROR(J21-I21,""))</f>
        <v/>
      </c>
    </row>
    <row r="22">
      <c r="A22" s="13" t="n"/>
      <c r="B22" s="13" t="n"/>
      <c r="C22" s="13" t="n"/>
      <c r="D22" s="13" t="n"/>
      <c r="E22" s="13" t="n"/>
      <c r="F22" s="14" t="n"/>
      <c r="G22" s="15" t="n"/>
      <c r="H22" s="16" t="n"/>
      <c r="I22" s="7">
        <f>IF(OR(G22="",H22=""),"",IFERROR(G22*H22,""))</f>
        <v/>
      </c>
      <c r="J22" s="16" t="n"/>
      <c r="K22" s="7">
        <f>IF(B22="","",IF(E22="Annullato",0,IF(J22&lt;&gt;"",J22,IF(I22&lt;&gt;"",I22,""))))</f>
        <v/>
      </c>
      <c r="L22" s="7">
        <f>IF(OR(I22="",J22="",E22="Annullato"),"",IFERROR(J22-I22,""))</f>
        <v/>
      </c>
    </row>
    <row r="23">
      <c r="A23" s="13" t="n"/>
      <c r="B23" s="13" t="n"/>
      <c r="C23" s="13" t="n"/>
      <c r="D23" s="13" t="n"/>
      <c r="E23" s="13" t="n"/>
      <c r="F23" s="14" t="n"/>
      <c r="G23" s="15" t="n"/>
      <c r="H23" s="16" t="n"/>
      <c r="I23" s="9">
        <f>IF(OR(G23="",H23=""),"",IFERROR(G23*H23,""))</f>
        <v/>
      </c>
      <c r="J23" s="16" t="n"/>
      <c r="K23" s="9">
        <f>IF(B23="","",IF(E23="Annullato",0,IF(J23&lt;&gt;"",J23,IF(I23&lt;&gt;"",I23,""))))</f>
        <v/>
      </c>
      <c r="L23" s="9">
        <f>IF(OR(I23="",J23="",E23="Annullato"),"",IFERROR(J23-I23,""))</f>
        <v/>
      </c>
    </row>
    <row r="24">
      <c r="A24" s="13" t="n"/>
      <c r="B24" s="13" t="n"/>
      <c r="C24" s="13" t="n"/>
      <c r="D24" s="13" t="n"/>
      <c r="E24" s="13" t="n"/>
      <c r="F24" s="14" t="n"/>
      <c r="G24" s="15" t="n"/>
      <c r="H24" s="16" t="n"/>
      <c r="I24" s="7">
        <f>IF(OR(G24="",H24=""),"",IFERROR(G24*H24,""))</f>
        <v/>
      </c>
      <c r="J24" s="16" t="n"/>
      <c r="K24" s="7">
        <f>IF(B24="","",IF(E24="Annullato",0,IF(J24&lt;&gt;"",J24,IF(I24&lt;&gt;"",I24,""))))</f>
        <v/>
      </c>
      <c r="L24" s="7">
        <f>IF(OR(I24="",J24="",E24="Annullato"),"",IFERROR(J24-I24,""))</f>
        <v/>
      </c>
    </row>
    <row r="25">
      <c r="A25" s="13" t="n"/>
      <c r="B25" s="13" t="n"/>
      <c r="C25" s="13" t="n"/>
      <c r="D25" s="13" t="n"/>
      <c r="E25" s="13" t="n"/>
      <c r="F25" s="14" t="n"/>
      <c r="G25" s="15" t="n"/>
      <c r="H25" s="16" t="n"/>
      <c r="I25" s="9">
        <f>IF(OR(G25="",H25=""),"",IFERROR(G25*H25,""))</f>
        <v/>
      </c>
      <c r="J25" s="16" t="n"/>
      <c r="K25" s="9">
        <f>IF(B25="","",IF(E25="Annullato",0,IF(J25&lt;&gt;"",J25,IF(I25&lt;&gt;"",I25,""))))</f>
        <v/>
      </c>
      <c r="L25" s="9">
        <f>IF(OR(I25="",J25="",E25="Annullato"),"",IFERROR(J25-I25,""))</f>
        <v/>
      </c>
    </row>
    <row r="26">
      <c r="A26" s="13" t="n"/>
      <c r="B26" s="13" t="n"/>
      <c r="C26" s="13" t="n"/>
      <c r="D26" s="13" t="n"/>
      <c r="E26" s="13" t="n"/>
      <c r="F26" s="14" t="n"/>
      <c r="G26" s="15" t="n"/>
      <c r="H26" s="16" t="n"/>
      <c r="I26" s="7">
        <f>IF(OR(G26="",H26=""),"",IFERROR(G26*H26,""))</f>
        <v/>
      </c>
      <c r="J26" s="16" t="n"/>
      <c r="K26" s="7">
        <f>IF(B26="","",IF(E26="Annullato",0,IF(J26&lt;&gt;"",J26,IF(I26&lt;&gt;"",I26,""))))</f>
        <v/>
      </c>
      <c r="L26" s="7">
        <f>IF(OR(I26="",J26="",E26="Annullato"),"",IFERROR(J26-I26,""))</f>
        <v/>
      </c>
    </row>
    <row r="27">
      <c r="A27" s="13" t="n"/>
      <c r="B27" s="13" t="n"/>
      <c r="C27" s="13" t="n"/>
      <c r="D27" s="13" t="n"/>
      <c r="E27" s="13" t="n"/>
      <c r="F27" s="14" t="n"/>
      <c r="G27" s="15" t="n"/>
      <c r="H27" s="16" t="n"/>
      <c r="I27" s="9">
        <f>IF(OR(G27="",H27=""),"",IFERROR(G27*H27,""))</f>
        <v/>
      </c>
      <c r="J27" s="16" t="n"/>
      <c r="K27" s="9">
        <f>IF(B27="","",IF(E27="Annullato",0,IF(J27&lt;&gt;"",J27,IF(I27&lt;&gt;"",I27,""))))</f>
        <v/>
      </c>
      <c r="L27" s="9">
        <f>IF(OR(I27="",J27="",E27="Annullato"),"",IFERROR(J27-I27,""))</f>
        <v/>
      </c>
    </row>
    <row r="28">
      <c r="A28" s="13" t="n"/>
      <c r="B28" s="13" t="n"/>
      <c r="C28" s="13" t="n"/>
      <c r="D28" s="13" t="n"/>
      <c r="E28" s="13" t="n"/>
      <c r="F28" s="14" t="n"/>
      <c r="G28" s="15" t="n"/>
      <c r="H28" s="16" t="n"/>
      <c r="I28" s="7">
        <f>IF(OR(G28="",H28=""),"",IFERROR(G28*H28,""))</f>
        <v/>
      </c>
      <c r="J28" s="16" t="n"/>
      <c r="K28" s="7">
        <f>IF(B28="","",IF(E28="Annullato",0,IF(J28&lt;&gt;"",J28,IF(I28&lt;&gt;"",I28,""))))</f>
        <v/>
      </c>
      <c r="L28" s="7">
        <f>IF(OR(I28="",J28="",E28="Annullato"),"",IFERROR(J28-I28,""))</f>
        <v/>
      </c>
    </row>
    <row r="29">
      <c r="A29" s="13" t="n"/>
      <c r="B29" s="13" t="n"/>
      <c r="C29" s="13" t="n"/>
      <c r="D29" s="13" t="n"/>
      <c r="E29" s="13" t="n"/>
      <c r="F29" s="14" t="n"/>
      <c r="G29" s="15" t="n"/>
      <c r="H29" s="16" t="n"/>
      <c r="I29" s="9">
        <f>IF(OR(G29="",H29=""),"",IFERROR(G29*H29,""))</f>
        <v/>
      </c>
      <c r="J29" s="16" t="n"/>
      <c r="K29" s="9">
        <f>IF(B29="","",IF(E29="Annullato",0,IF(J29&lt;&gt;"",J29,IF(I29&lt;&gt;"",I29,""))))</f>
        <v/>
      </c>
      <c r="L29" s="9">
        <f>IF(OR(I29="",J29="",E29="Annullato"),"",IFERROR(J29-I29,""))</f>
        <v/>
      </c>
    </row>
    <row r="30">
      <c r="A30" s="13" t="n"/>
      <c r="B30" s="13" t="n"/>
      <c r="C30" s="13" t="n"/>
      <c r="D30" s="13" t="n"/>
      <c r="E30" s="13" t="n"/>
      <c r="F30" s="14" t="n"/>
      <c r="G30" s="15" t="n"/>
      <c r="H30" s="16" t="n"/>
      <c r="I30" s="7">
        <f>IF(OR(G30="",H30=""),"",IFERROR(G30*H30,""))</f>
        <v/>
      </c>
      <c r="J30" s="16" t="n"/>
      <c r="K30" s="7">
        <f>IF(B30="","",IF(E30="Annullato",0,IF(J30&lt;&gt;"",J30,IF(I30&lt;&gt;"",I30,""))))</f>
        <v/>
      </c>
      <c r="L30" s="7">
        <f>IF(OR(I30="",J30="",E30="Annullato"),"",IFERROR(J30-I30,""))</f>
        <v/>
      </c>
    </row>
    <row r="31">
      <c r="A31" s="13" t="n"/>
      <c r="B31" s="13" t="n"/>
      <c r="C31" s="13" t="n"/>
      <c r="D31" s="13" t="n"/>
      <c r="E31" s="13" t="n"/>
      <c r="F31" s="14" t="n"/>
      <c r="G31" s="15" t="n"/>
      <c r="H31" s="16" t="n"/>
      <c r="I31" s="9">
        <f>IF(OR(G31="",H31=""),"",IFERROR(G31*H31,""))</f>
        <v/>
      </c>
      <c r="J31" s="16" t="n"/>
      <c r="K31" s="9">
        <f>IF(B31="","",IF(E31="Annullato",0,IF(J31&lt;&gt;"",J31,IF(I31&lt;&gt;"",I31,""))))</f>
        <v/>
      </c>
      <c r="L31" s="9">
        <f>IF(OR(I31="",J31="",E31="Annullato"),"",IFERROR(J31-I31,""))</f>
        <v/>
      </c>
    </row>
    <row r="32">
      <c r="A32" s="13" t="n"/>
      <c r="B32" s="13" t="n"/>
      <c r="C32" s="13" t="n"/>
      <c r="D32" s="13" t="n"/>
      <c r="E32" s="13" t="n"/>
      <c r="F32" s="14" t="n"/>
      <c r="G32" s="15" t="n"/>
      <c r="H32" s="16" t="n"/>
      <c r="I32" s="7">
        <f>IF(OR(G32="",H32=""),"",IFERROR(G32*H32,""))</f>
        <v/>
      </c>
      <c r="J32" s="16" t="n"/>
      <c r="K32" s="7">
        <f>IF(B32="","",IF(E32="Annullato",0,IF(J32&lt;&gt;"",J32,IF(I32&lt;&gt;"",I32,""))))</f>
        <v/>
      </c>
      <c r="L32" s="7">
        <f>IF(OR(I32="",J32="",E32="Annullato"),"",IFERROR(J32-I32,""))</f>
        <v/>
      </c>
    </row>
    <row r="33">
      <c r="A33" s="13" t="n"/>
      <c r="B33" s="13" t="n"/>
      <c r="C33" s="13" t="n"/>
      <c r="D33" s="13" t="n"/>
      <c r="E33" s="13" t="n"/>
      <c r="F33" s="14" t="n"/>
      <c r="G33" s="15" t="n"/>
      <c r="H33" s="16" t="n"/>
      <c r="I33" s="9">
        <f>IF(OR(G33="",H33=""),"",IFERROR(G33*H33,""))</f>
        <v/>
      </c>
      <c r="J33" s="16" t="n"/>
      <c r="K33" s="9">
        <f>IF(B33="","",IF(E33="Annullato",0,IF(J33&lt;&gt;"",J33,IF(I33&lt;&gt;"",I33,""))))</f>
        <v/>
      </c>
      <c r="L33" s="9">
        <f>IF(OR(I33="",J33="",E33="Annullato"),"",IFERROR(J33-I33,""))</f>
        <v/>
      </c>
    </row>
    <row r="34">
      <c r="A34" s="13" t="n"/>
      <c r="B34" s="13" t="n"/>
      <c r="C34" s="13" t="n"/>
      <c r="D34" s="13" t="n"/>
      <c r="E34" s="13" t="n"/>
      <c r="F34" s="14" t="n"/>
      <c r="G34" s="15" t="n"/>
      <c r="H34" s="16" t="n"/>
      <c r="I34" s="7">
        <f>IF(OR(G34="",H34=""),"",IFERROR(G34*H34,""))</f>
        <v/>
      </c>
      <c r="J34" s="16" t="n"/>
      <c r="K34" s="7">
        <f>IF(B34="","",IF(E34="Annullato",0,IF(J34&lt;&gt;"",J34,IF(I34&lt;&gt;"",I34,""))))</f>
        <v/>
      </c>
      <c r="L34" s="7">
        <f>IF(OR(I34="",J34="",E34="Annullato"),"",IFERROR(J34-I34,""))</f>
        <v/>
      </c>
    </row>
    <row r="35">
      <c r="A35" s="13" t="n"/>
      <c r="B35" s="13" t="n"/>
      <c r="C35" s="13" t="n"/>
      <c r="D35" s="13" t="n"/>
      <c r="E35" s="13" t="n"/>
      <c r="F35" s="14" t="n"/>
      <c r="G35" s="15" t="n"/>
      <c r="H35" s="16" t="n"/>
      <c r="I35" s="9">
        <f>IF(OR(G35="",H35=""),"",IFERROR(G35*H35,""))</f>
        <v/>
      </c>
      <c r="J35" s="16" t="n"/>
      <c r="K35" s="9">
        <f>IF(B35="","",IF(E35="Annullato",0,IF(J35&lt;&gt;"",J35,IF(I35&lt;&gt;"",I35,""))))</f>
        <v/>
      </c>
      <c r="L35" s="9">
        <f>IF(OR(I35="",J35="",E35="Annullato"),"",IFERROR(J35-I35,""))</f>
        <v/>
      </c>
    </row>
    <row r="36">
      <c r="A36" s="13" t="n"/>
      <c r="B36" s="13" t="n"/>
      <c r="C36" s="13" t="n"/>
      <c r="D36" s="13" t="n"/>
      <c r="E36" s="13" t="n"/>
      <c r="F36" s="14" t="n"/>
      <c r="G36" s="15" t="n"/>
      <c r="H36" s="16" t="n"/>
      <c r="I36" s="7">
        <f>IF(OR(G36="",H36=""),"",IFERROR(G36*H36,""))</f>
        <v/>
      </c>
      <c r="J36" s="16" t="n"/>
      <c r="K36" s="7">
        <f>IF(B36="","",IF(E36="Annullato",0,IF(J36&lt;&gt;"",J36,IF(I36&lt;&gt;"",I36,""))))</f>
        <v/>
      </c>
      <c r="L36" s="7">
        <f>IF(OR(I36="",J36="",E36="Annullato"),"",IFERROR(J36-I36,""))</f>
        <v/>
      </c>
    </row>
    <row r="37">
      <c r="A37" s="13" t="n"/>
      <c r="B37" s="13" t="n"/>
      <c r="C37" s="13" t="n"/>
      <c r="D37" s="13" t="n"/>
      <c r="E37" s="13" t="n"/>
      <c r="F37" s="14" t="n"/>
      <c r="G37" s="15" t="n"/>
      <c r="H37" s="16" t="n"/>
      <c r="I37" s="9">
        <f>IF(OR(G37="",H37=""),"",IFERROR(G37*H37,""))</f>
        <v/>
      </c>
      <c r="J37" s="16" t="n"/>
      <c r="K37" s="9">
        <f>IF(B37="","",IF(E37="Annullato",0,IF(J37&lt;&gt;"",J37,IF(I37&lt;&gt;"",I37,""))))</f>
        <v/>
      </c>
      <c r="L37" s="9">
        <f>IF(OR(I37="",J37="",E37="Annullato"),"",IFERROR(J37-I37,""))</f>
        <v/>
      </c>
    </row>
    <row r="38">
      <c r="A38" s="13" t="n"/>
      <c r="B38" s="13" t="n"/>
      <c r="C38" s="13" t="n"/>
      <c r="D38" s="13" t="n"/>
      <c r="E38" s="13" t="n"/>
      <c r="F38" s="14" t="n"/>
      <c r="G38" s="15" t="n"/>
      <c r="H38" s="16" t="n"/>
      <c r="I38" s="7">
        <f>IF(OR(G38="",H38=""),"",IFERROR(G38*H38,""))</f>
        <v/>
      </c>
      <c r="J38" s="16" t="n"/>
      <c r="K38" s="7">
        <f>IF(B38="","",IF(E38="Annullato",0,IF(J38&lt;&gt;"",J38,IF(I38&lt;&gt;"",I38,""))))</f>
        <v/>
      </c>
      <c r="L38" s="7">
        <f>IF(OR(I38="",J38="",E38="Annullato"),"",IFERROR(J38-I38,""))</f>
        <v/>
      </c>
    </row>
    <row r="39">
      <c r="A39" s="13" t="n"/>
      <c r="B39" s="13" t="n"/>
      <c r="C39" s="13" t="n"/>
      <c r="D39" s="13" t="n"/>
      <c r="E39" s="13" t="n"/>
      <c r="F39" s="14" t="n"/>
      <c r="G39" s="15" t="n"/>
      <c r="H39" s="16" t="n"/>
      <c r="I39" s="9">
        <f>IF(OR(G39="",H39=""),"",IFERROR(G39*H39,""))</f>
        <v/>
      </c>
      <c r="J39" s="16" t="n"/>
      <c r="K39" s="9">
        <f>IF(B39="","",IF(E39="Annullato",0,IF(J39&lt;&gt;"",J39,IF(I39&lt;&gt;"",I39,""))))</f>
        <v/>
      </c>
      <c r="L39" s="9">
        <f>IF(OR(I39="",J39="",E39="Annullato"),"",IFERROR(J39-I39,""))</f>
        <v/>
      </c>
    </row>
    <row r="40">
      <c r="A40" s="13" t="n"/>
      <c r="B40" s="13" t="n"/>
      <c r="C40" s="13" t="n"/>
      <c r="D40" s="13" t="n"/>
      <c r="E40" s="13" t="n"/>
      <c r="F40" s="14" t="n"/>
      <c r="G40" s="15" t="n"/>
      <c r="H40" s="16" t="n"/>
      <c r="I40" s="7">
        <f>IF(OR(G40="",H40=""),"",IFERROR(G40*H40,""))</f>
        <v/>
      </c>
      <c r="J40" s="16" t="n"/>
      <c r="K40" s="7">
        <f>IF(B40="","",IF(E40="Annullato",0,IF(J40&lt;&gt;"",J40,IF(I40&lt;&gt;"",I40,""))))</f>
        <v/>
      </c>
      <c r="L40" s="7">
        <f>IF(OR(I40="",J40="",E40="Annullato"),"",IFERROR(J40-I40,""))</f>
        <v/>
      </c>
    </row>
    <row r="41">
      <c r="A41" s="13" t="n"/>
      <c r="B41" s="13" t="n"/>
      <c r="C41" s="13" t="n"/>
      <c r="D41" s="13" t="n"/>
      <c r="E41" s="13" t="n"/>
      <c r="F41" s="14" t="n"/>
      <c r="G41" s="15" t="n"/>
      <c r="H41" s="16" t="n"/>
      <c r="I41" s="9">
        <f>IF(OR(G41="",H41=""),"",IFERROR(G41*H41,""))</f>
        <v/>
      </c>
      <c r="J41" s="16" t="n"/>
      <c r="K41" s="9">
        <f>IF(B41="","",IF(E41="Annullato",0,IF(J41&lt;&gt;"",J41,IF(I41&lt;&gt;"",I41,""))))</f>
        <v/>
      </c>
      <c r="L41" s="9">
        <f>IF(OR(I41="",J41="",E41="Annullato"),"",IFERROR(J41-I41,""))</f>
        <v/>
      </c>
    </row>
    <row r="42">
      <c r="A42" s="13" t="n"/>
      <c r="B42" s="13" t="n"/>
      <c r="C42" s="13" t="n"/>
      <c r="D42" s="13" t="n"/>
      <c r="E42" s="13" t="n"/>
      <c r="F42" s="14" t="n"/>
      <c r="G42" s="15" t="n"/>
      <c r="H42" s="16" t="n"/>
      <c r="I42" s="7">
        <f>IF(OR(G42="",H42=""),"",IFERROR(G42*H42,""))</f>
        <v/>
      </c>
      <c r="J42" s="16" t="n"/>
      <c r="K42" s="7">
        <f>IF(B42="","",IF(E42="Annullato",0,IF(J42&lt;&gt;"",J42,IF(I42&lt;&gt;"",I42,""))))</f>
        <v/>
      </c>
      <c r="L42" s="7">
        <f>IF(OR(I42="",J42="",E42="Annullato"),"",IFERROR(J42-I42,""))</f>
        <v/>
      </c>
    </row>
    <row r="43">
      <c r="A43" s="13" t="n"/>
      <c r="B43" s="13" t="n"/>
      <c r="C43" s="13" t="n"/>
      <c r="D43" s="13" t="n"/>
      <c r="E43" s="13" t="n"/>
      <c r="F43" s="14" t="n"/>
      <c r="G43" s="15" t="n"/>
      <c r="H43" s="16" t="n"/>
      <c r="I43" s="9">
        <f>IF(OR(G43="",H43=""),"",IFERROR(G43*H43,""))</f>
        <v/>
      </c>
      <c r="J43" s="16" t="n"/>
      <c r="K43" s="9">
        <f>IF(B43="","",IF(E43="Annullato",0,IF(J43&lt;&gt;"",J43,IF(I43&lt;&gt;"",I43,""))))</f>
        <v/>
      </c>
      <c r="L43" s="9">
        <f>IF(OR(I43="",J43="",E43="Annullato"),"",IFERROR(J43-I43,""))</f>
        <v/>
      </c>
    </row>
    <row r="44">
      <c r="A44" s="13" t="n"/>
      <c r="B44" s="13" t="n"/>
      <c r="C44" s="13" t="n"/>
      <c r="D44" s="13" t="n"/>
      <c r="E44" s="13" t="n"/>
      <c r="F44" s="14" t="n"/>
      <c r="G44" s="15" t="n"/>
      <c r="H44" s="16" t="n"/>
      <c r="I44" s="7">
        <f>IF(OR(G44="",H44=""),"",IFERROR(G44*H44,""))</f>
        <v/>
      </c>
      <c r="J44" s="16" t="n"/>
      <c r="K44" s="7">
        <f>IF(B44="","",IF(E44="Annullato",0,IF(J44&lt;&gt;"",J44,IF(I44&lt;&gt;"",I44,""))))</f>
        <v/>
      </c>
      <c r="L44" s="7">
        <f>IF(OR(I44="",J44="",E44="Annullato"),"",IFERROR(J44-I44,""))</f>
        <v/>
      </c>
    </row>
    <row r="45">
      <c r="A45" s="13" t="n"/>
      <c r="B45" s="13" t="n"/>
      <c r="C45" s="13" t="n"/>
      <c r="D45" s="13" t="n"/>
      <c r="E45" s="13" t="n"/>
      <c r="F45" s="14" t="n"/>
      <c r="G45" s="15" t="n"/>
      <c r="H45" s="16" t="n"/>
      <c r="I45" s="9">
        <f>IF(OR(G45="",H45=""),"",IFERROR(G45*H45,""))</f>
        <v/>
      </c>
      <c r="J45" s="16" t="n"/>
      <c r="K45" s="9">
        <f>IF(B45="","",IF(E45="Annullato",0,IF(J45&lt;&gt;"",J45,IF(I45&lt;&gt;"",I45,""))))</f>
        <v/>
      </c>
      <c r="L45" s="9">
        <f>IF(OR(I45="",J45="",E45="Annullato"),"",IFERROR(J45-I45,""))</f>
        <v/>
      </c>
    </row>
    <row r="46">
      <c r="A46" s="13" t="n"/>
      <c r="B46" s="13" t="n"/>
      <c r="C46" s="13" t="n"/>
      <c r="D46" s="13" t="n"/>
      <c r="E46" s="13" t="n"/>
      <c r="F46" s="14" t="n"/>
      <c r="G46" s="15" t="n"/>
      <c r="H46" s="16" t="n"/>
      <c r="I46" s="7">
        <f>IF(OR(G46="",H46=""),"",IFERROR(G46*H46,""))</f>
        <v/>
      </c>
      <c r="J46" s="16" t="n"/>
      <c r="K46" s="7">
        <f>IF(B46="","",IF(E46="Annullato",0,IF(J46&lt;&gt;"",J46,IF(I46&lt;&gt;"",I46,""))))</f>
        <v/>
      </c>
      <c r="L46" s="7">
        <f>IF(OR(I46="",J46="",E46="Annullato"),"",IFERROR(J46-I46,""))</f>
        <v/>
      </c>
    </row>
    <row r="47">
      <c r="A47" s="13" t="n"/>
      <c r="B47" s="13" t="n"/>
      <c r="C47" s="13" t="n"/>
      <c r="D47" s="13" t="n"/>
      <c r="E47" s="13" t="n"/>
      <c r="F47" s="14" t="n"/>
      <c r="G47" s="15" t="n"/>
      <c r="H47" s="16" t="n"/>
      <c r="I47" s="9">
        <f>IF(OR(G47="",H47=""),"",IFERROR(G47*H47,""))</f>
        <v/>
      </c>
      <c r="J47" s="16" t="n"/>
      <c r="K47" s="9">
        <f>IF(B47="","",IF(E47="Annullato",0,IF(J47&lt;&gt;"",J47,IF(I47&lt;&gt;"",I47,""))))</f>
        <v/>
      </c>
      <c r="L47" s="9">
        <f>IF(OR(I47="",J47="",E47="Annullato"),"",IFERROR(J47-I47,""))</f>
        <v/>
      </c>
    </row>
    <row r="48">
      <c r="A48" s="13" t="n"/>
      <c r="B48" s="13" t="n"/>
      <c r="C48" s="13" t="n"/>
      <c r="D48" s="13" t="n"/>
      <c r="E48" s="13" t="n"/>
      <c r="F48" s="14" t="n"/>
      <c r="G48" s="15" t="n"/>
      <c r="H48" s="16" t="n"/>
      <c r="I48" s="7">
        <f>IF(OR(G48="",H48=""),"",IFERROR(G48*H48,""))</f>
        <v/>
      </c>
      <c r="J48" s="16" t="n"/>
      <c r="K48" s="7">
        <f>IF(B48="","",IF(E48="Annullato",0,IF(J48&lt;&gt;"",J48,IF(I48&lt;&gt;"",I48,""))))</f>
        <v/>
      </c>
      <c r="L48" s="7">
        <f>IF(OR(I48="",J48="",E48="Annullato"),"",IFERROR(J48-I48,""))</f>
        <v/>
      </c>
    </row>
    <row r="49">
      <c r="A49" s="13" t="n"/>
      <c r="B49" s="13" t="n"/>
      <c r="C49" s="13" t="n"/>
      <c r="D49" s="13" t="n"/>
      <c r="E49" s="13" t="n"/>
      <c r="F49" s="14" t="n"/>
      <c r="G49" s="15" t="n"/>
      <c r="H49" s="16" t="n"/>
      <c r="I49" s="9">
        <f>IF(OR(G49="",H49=""),"",IFERROR(G49*H49,""))</f>
        <v/>
      </c>
      <c r="J49" s="16" t="n"/>
      <c r="K49" s="9">
        <f>IF(B49="","",IF(E49="Annullato",0,IF(J49&lt;&gt;"",J49,IF(I49&lt;&gt;"",I49,""))))</f>
        <v/>
      </c>
      <c r="L49" s="9">
        <f>IF(OR(I49="",J49="",E49="Annullato"),"",IFERROR(J49-I49,""))</f>
        <v/>
      </c>
    </row>
    <row r="50">
      <c r="A50" s="13" t="n"/>
      <c r="B50" s="13" t="n"/>
      <c r="C50" s="13" t="n"/>
      <c r="D50" s="13" t="n"/>
      <c r="E50" s="13" t="n"/>
      <c r="F50" s="14" t="n"/>
      <c r="G50" s="15" t="n"/>
      <c r="H50" s="16" t="n"/>
      <c r="I50" s="7">
        <f>IF(OR(G50="",H50=""),"",IFERROR(G50*H50,""))</f>
        <v/>
      </c>
      <c r="J50" s="16" t="n"/>
      <c r="K50" s="7">
        <f>IF(B50="","",IF(E50="Annullato",0,IF(J50&lt;&gt;"",J50,IF(I50&lt;&gt;"",I50,""))))</f>
        <v/>
      </c>
      <c r="L50" s="7">
        <f>IF(OR(I50="",J50="",E50="Annullato"),"",IFERROR(J50-I50,""))</f>
        <v/>
      </c>
    </row>
    <row r="51">
      <c r="A51" s="13" t="n"/>
      <c r="B51" s="13" t="n"/>
      <c r="C51" s="13" t="n"/>
      <c r="D51" s="13" t="n"/>
      <c r="E51" s="13" t="n"/>
      <c r="F51" s="14" t="n"/>
      <c r="G51" s="15" t="n"/>
      <c r="H51" s="16" t="n"/>
      <c r="I51" s="9">
        <f>IF(OR(G51="",H51=""),"",IFERROR(G51*H51,""))</f>
        <v/>
      </c>
      <c r="J51" s="16" t="n"/>
      <c r="K51" s="9">
        <f>IF(B51="","",IF(E51="Annullato",0,IF(J51&lt;&gt;"",J51,IF(I51&lt;&gt;"",I51,""))))</f>
        <v/>
      </c>
      <c r="L51" s="9">
        <f>IF(OR(I51="",J51="",E51="Annullato"),"",IFERROR(J51-I51,""))</f>
        <v/>
      </c>
    </row>
    <row r="52">
      <c r="A52" s="13" t="n"/>
      <c r="B52" s="13" t="n"/>
      <c r="C52" s="13" t="n"/>
      <c r="D52" s="13" t="n"/>
      <c r="E52" s="13" t="n"/>
      <c r="F52" s="14" t="n"/>
      <c r="G52" s="15" t="n"/>
      <c r="H52" s="16" t="n"/>
      <c r="I52" s="7">
        <f>IF(OR(G52="",H52=""),"",IFERROR(G52*H52,""))</f>
        <v/>
      </c>
      <c r="J52" s="16" t="n"/>
      <c r="K52" s="7">
        <f>IF(B52="","",IF(E52="Annullato",0,IF(J52&lt;&gt;"",J52,IF(I52&lt;&gt;"",I52,""))))</f>
        <v/>
      </c>
      <c r="L52" s="7">
        <f>IF(OR(I52="",J52="",E52="Annullato"),"",IFERROR(J52-I52,""))</f>
        <v/>
      </c>
    </row>
    <row r="53">
      <c r="A53" s="13" t="n"/>
      <c r="B53" s="13" t="n"/>
      <c r="C53" s="13" t="n"/>
      <c r="D53" s="13" t="n"/>
      <c r="E53" s="13" t="n"/>
      <c r="F53" s="14" t="n"/>
      <c r="G53" s="15" t="n"/>
      <c r="H53" s="16" t="n"/>
      <c r="I53" s="9">
        <f>IF(OR(G53="",H53=""),"",IFERROR(G53*H53,""))</f>
        <v/>
      </c>
      <c r="J53" s="16" t="n"/>
      <c r="K53" s="9">
        <f>IF(B53="","",IF(E53="Annullato",0,IF(J53&lt;&gt;"",J53,IF(I53&lt;&gt;"",I53,""))))</f>
        <v/>
      </c>
      <c r="L53" s="9">
        <f>IF(OR(I53="",J53="",E53="Annullato"),"",IFERROR(J53-I53,""))</f>
        <v/>
      </c>
    </row>
    <row r="54">
      <c r="A54" s="13" t="n"/>
      <c r="B54" s="13" t="n"/>
      <c r="C54" s="13" t="n"/>
      <c r="D54" s="13" t="n"/>
      <c r="E54" s="13" t="n"/>
      <c r="F54" s="14" t="n"/>
      <c r="G54" s="15" t="n"/>
      <c r="H54" s="16" t="n"/>
      <c r="I54" s="7">
        <f>IF(OR(G54="",H54=""),"",IFERROR(G54*H54,""))</f>
        <v/>
      </c>
      <c r="J54" s="16" t="n"/>
      <c r="K54" s="7">
        <f>IF(B54="","",IF(E54="Annullato",0,IF(J54&lt;&gt;"",J54,IF(I54&lt;&gt;"",I54,""))))</f>
        <v/>
      </c>
      <c r="L54" s="7">
        <f>IF(OR(I54="",J54="",E54="Annullato"),"",IFERROR(J54-I54,""))</f>
        <v/>
      </c>
    </row>
    <row r="55">
      <c r="A55" s="13" t="n"/>
      <c r="B55" s="13" t="n"/>
      <c r="C55" s="13" t="n"/>
      <c r="D55" s="13" t="n"/>
      <c r="E55" s="13" t="n"/>
      <c r="F55" s="14" t="n"/>
      <c r="G55" s="15" t="n"/>
      <c r="H55" s="16" t="n"/>
      <c r="I55" s="9">
        <f>IF(OR(G55="",H55=""),"",IFERROR(G55*H55,""))</f>
        <v/>
      </c>
      <c r="J55" s="16" t="n"/>
      <c r="K55" s="9">
        <f>IF(B55="","",IF(E55="Annullato",0,IF(J55&lt;&gt;"",J55,IF(I55&lt;&gt;"",I55,""))))</f>
        <v/>
      </c>
      <c r="L55" s="9">
        <f>IF(OR(I55="",J55="",E55="Annullato"),"",IFERROR(J55-I55,""))</f>
        <v/>
      </c>
    </row>
    <row r="56">
      <c r="A56" s="13" t="n"/>
      <c r="B56" s="13" t="n"/>
      <c r="C56" s="13" t="n"/>
      <c r="D56" s="13" t="n"/>
      <c r="E56" s="13" t="n"/>
      <c r="F56" s="14" t="n"/>
      <c r="G56" s="15" t="n"/>
      <c r="H56" s="16" t="n"/>
      <c r="I56" s="7">
        <f>IF(OR(G56="",H56=""),"",IFERROR(G56*H56,""))</f>
        <v/>
      </c>
      <c r="J56" s="16" t="n"/>
      <c r="K56" s="7">
        <f>IF(B56="","",IF(E56="Annullato",0,IF(J56&lt;&gt;"",J56,IF(I56&lt;&gt;"",I56,""))))</f>
        <v/>
      </c>
      <c r="L56" s="7">
        <f>IF(OR(I56="",J56="",E56="Annullato"),"",IFERROR(J56-I56,""))</f>
        <v/>
      </c>
    </row>
    <row r="57">
      <c r="A57" s="13" t="n"/>
      <c r="B57" s="13" t="n"/>
      <c r="C57" s="13" t="n"/>
      <c r="D57" s="13" t="n"/>
      <c r="E57" s="13" t="n"/>
      <c r="F57" s="14" t="n"/>
      <c r="G57" s="15" t="n"/>
      <c r="H57" s="16" t="n"/>
      <c r="I57" s="9">
        <f>IF(OR(G57="",H57=""),"",IFERROR(G57*H57,""))</f>
        <v/>
      </c>
      <c r="J57" s="16" t="n"/>
      <c r="K57" s="9">
        <f>IF(B57="","",IF(E57="Annullato",0,IF(J57&lt;&gt;"",J57,IF(I57&lt;&gt;"",I57,""))))</f>
        <v/>
      </c>
      <c r="L57" s="9">
        <f>IF(OR(I57="",J57="",E57="Annullato"),"",IFERROR(J57-I57,""))</f>
        <v/>
      </c>
    </row>
    <row r="58">
      <c r="A58" s="13" t="n"/>
      <c r="B58" s="13" t="n"/>
      <c r="C58" s="13" t="n"/>
      <c r="D58" s="13" t="n"/>
      <c r="E58" s="13" t="n"/>
      <c r="F58" s="14" t="n"/>
      <c r="G58" s="15" t="n"/>
      <c r="H58" s="16" t="n"/>
      <c r="I58" s="7">
        <f>IF(OR(G58="",H58=""),"",IFERROR(G58*H58,""))</f>
        <v/>
      </c>
      <c r="J58" s="16" t="n"/>
      <c r="K58" s="7">
        <f>IF(B58="","",IF(E58="Annullato",0,IF(J58&lt;&gt;"",J58,IF(I58&lt;&gt;"",I58,""))))</f>
        <v/>
      </c>
      <c r="L58" s="7">
        <f>IF(OR(I58="",J58="",E58="Annullato"),"",IFERROR(J58-I58,""))</f>
        <v/>
      </c>
    </row>
    <row r="59">
      <c r="A59" s="13" t="n"/>
      <c r="B59" s="13" t="n"/>
      <c r="C59" s="13" t="n"/>
      <c r="D59" s="13" t="n"/>
      <c r="E59" s="13" t="n"/>
      <c r="F59" s="14" t="n"/>
      <c r="G59" s="15" t="n"/>
      <c r="H59" s="16" t="n"/>
      <c r="I59" s="9">
        <f>IF(OR(G59="",H59=""),"",IFERROR(G59*H59,""))</f>
        <v/>
      </c>
      <c r="J59" s="16" t="n"/>
      <c r="K59" s="9">
        <f>IF(B59="","",IF(E59="Annullato",0,IF(J59&lt;&gt;"",J59,IF(I59&lt;&gt;"",I59,""))))</f>
        <v/>
      </c>
      <c r="L59" s="9">
        <f>IF(OR(I59="",J59="",E59="Annullato"),"",IFERROR(J59-I59,""))</f>
        <v/>
      </c>
    </row>
    <row r="60">
      <c r="A60" s="13" t="n"/>
      <c r="B60" s="13" t="n"/>
      <c r="C60" s="13" t="n"/>
      <c r="D60" s="13" t="n"/>
      <c r="E60" s="13" t="n"/>
      <c r="F60" s="14" t="n"/>
      <c r="G60" s="15" t="n"/>
      <c r="H60" s="16" t="n"/>
      <c r="I60" s="7">
        <f>IF(OR(G60="",H60=""),"",IFERROR(G60*H60,""))</f>
        <v/>
      </c>
      <c r="J60" s="16" t="n"/>
      <c r="K60" s="7">
        <f>IF(B60="","",IF(E60="Annullato",0,IF(J60&lt;&gt;"",J60,IF(I60&lt;&gt;"",I60,""))))</f>
        <v/>
      </c>
      <c r="L60" s="7">
        <f>IF(OR(I60="",J60="",E60="Annullato"),"",IFERROR(J60-I60,""))</f>
        <v/>
      </c>
    </row>
    <row r="61">
      <c r="A61" s="13" t="n"/>
      <c r="B61" s="13" t="n"/>
      <c r="C61" s="13" t="n"/>
      <c r="D61" s="13" t="n"/>
      <c r="E61" s="13" t="n"/>
      <c r="F61" s="14" t="n"/>
      <c r="G61" s="15" t="n"/>
      <c r="H61" s="16" t="n"/>
      <c r="I61" s="9">
        <f>IF(OR(G61="",H61=""),"",IFERROR(G61*H61,""))</f>
        <v/>
      </c>
      <c r="J61" s="16" t="n"/>
      <c r="K61" s="9">
        <f>IF(B61="","",IF(E61="Annullato",0,IF(J61&lt;&gt;"",J61,IF(I61&lt;&gt;"",I61,""))))</f>
        <v/>
      </c>
      <c r="L61" s="9">
        <f>IF(OR(I61="",J61="",E61="Annullato"),"",IFERROR(J61-I61,""))</f>
        <v/>
      </c>
    </row>
    <row r="62">
      <c r="A62" s="13" t="n"/>
      <c r="B62" s="13" t="n"/>
      <c r="C62" s="13" t="n"/>
      <c r="D62" s="13" t="n"/>
      <c r="E62" s="13" t="n"/>
      <c r="F62" s="14" t="n"/>
      <c r="G62" s="15" t="n"/>
      <c r="H62" s="16" t="n"/>
      <c r="I62" s="7">
        <f>IF(OR(G62="",H62=""),"",IFERROR(G62*H62,""))</f>
        <v/>
      </c>
      <c r="J62" s="16" t="n"/>
      <c r="K62" s="7">
        <f>IF(B62="","",IF(E62="Annullato",0,IF(J62&lt;&gt;"",J62,IF(I62&lt;&gt;"",I62,""))))</f>
        <v/>
      </c>
      <c r="L62" s="7">
        <f>IF(OR(I62="",J62="",E62="Annullato"),"",IFERROR(J62-I62,""))</f>
        <v/>
      </c>
    </row>
    <row r="63">
      <c r="A63" s="13" t="n"/>
      <c r="B63" s="13" t="n"/>
      <c r="C63" s="13" t="n"/>
      <c r="D63" s="13" t="n"/>
      <c r="E63" s="13" t="n"/>
      <c r="F63" s="14" t="n"/>
      <c r="G63" s="15" t="n"/>
      <c r="H63" s="16" t="n"/>
      <c r="I63" s="9">
        <f>IF(OR(G63="",H63=""),"",IFERROR(G63*H63,""))</f>
        <v/>
      </c>
      <c r="J63" s="16" t="n"/>
      <c r="K63" s="9">
        <f>IF(B63="","",IF(E63="Annullato",0,IF(J63&lt;&gt;"",J63,IF(I63&lt;&gt;"",I63,""))))</f>
        <v/>
      </c>
      <c r="L63" s="9">
        <f>IF(OR(I63="",J63="",E63="Annullato"),"",IFERROR(J63-I63,""))</f>
        <v/>
      </c>
    </row>
    <row r="64">
      <c r="A64" s="13" t="n"/>
      <c r="B64" s="13" t="n"/>
      <c r="C64" s="13" t="n"/>
      <c r="D64" s="13" t="n"/>
      <c r="E64" s="13" t="n"/>
      <c r="F64" s="14" t="n"/>
      <c r="G64" s="15" t="n"/>
      <c r="H64" s="16" t="n"/>
      <c r="I64" s="7">
        <f>IF(OR(G64="",H64=""),"",IFERROR(G64*H64,""))</f>
        <v/>
      </c>
      <c r="J64" s="16" t="n"/>
      <c r="K64" s="7">
        <f>IF(B64="","",IF(E64="Annullato",0,IF(J64&lt;&gt;"",J64,IF(I64&lt;&gt;"",I64,""))))</f>
        <v/>
      </c>
      <c r="L64" s="7">
        <f>IF(OR(I64="",J64="",E64="Annullato"),"",IFERROR(J64-I64,""))</f>
        <v/>
      </c>
    </row>
    <row r="65">
      <c r="A65" s="13" t="n"/>
      <c r="B65" s="13" t="n"/>
      <c r="C65" s="13" t="n"/>
      <c r="D65" s="13" t="n"/>
      <c r="E65" s="13" t="n"/>
      <c r="F65" s="14" t="n"/>
      <c r="G65" s="15" t="n"/>
      <c r="H65" s="16" t="n"/>
      <c r="I65" s="9">
        <f>IF(OR(G65="",H65=""),"",IFERROR(G65*H65,""))</f>
        <v/>
      </c>
      <c r="J65" s="16" t="n"/>
      <c r="K65" s="9">
        <f>IF(B65="","",IF(E65="Annullato",0,IF(J65&lt;&gt;"",J65,IF(I65&lt;&gt;"",I65,""))))</f>
        <v/>
      </c>
      <c r="L65" s="9">
        <f>IF(OR(I65="",J65="",E65="Annullato"),"",IFERROR(J65-I65,""))</f>
        <v/>
      </c>
    </row>
    <row r="66">
      <c r="A66" s="13" t="n"/>
      <c r="B66" s="13" t="n"/>
      <c r="C66" s="13" t="n"/>
      <c r="D66" s="13" t="n"/>
      <c r="E66" s="13" t="n"/>
      <c r="F66" s="14" t="n"/>
      <c r="G66" s="15" t="n"/>
      <c r="H66" s="16" t="n"/>
      <c r="I66" s="7">
        <f>IF(OR(G66="",H66=""),"",IFERROR(G66*H66,""))</f>
        <v/>
      </c>
      <c r="J66" s="16" t="n"/>
      <c r="K66" s="7">
        <f>IF(B66="","",IF(E66="Annullato",0,IF(J66&lt;&gt;"",J66,IF(I66&lt;&gt;"",I66,""))))</f>
        <v/>
      </c>
      <c r="L66" s="7">
        <f>IF(OR(I66="",J66="",E66="Annullato"),"",IFERROR(J66-I66,""))</f>
        <v/>
      </c>
    </row>
    <row r="67">
      <c r="A67" s="13" t="n"/>
      <c r="B67" s="13" t="n"/>
      <c r="C67" s="13" t="n"/>
      <c r="D67" s="13" t="n"/>
      <c r="E67" s="13" t="n"/>
      <c r="F67" s="14" t="n"/>
      <c r="G67" s="15" t="n"/>
      <c r="H67" s="16" t="n"/>
      <c r="I67" s="9">
        <f>IF(OR(G67="",H67=""),"",IFERROR(G67*H67,""))</f>
        <v/>
      </c>
      <c r="J67" s="16" t="n"/>
      <c r="K67" s="9">
        <f>IF(B67="","",IF(E67="Annullato",0,IF(J67&lt;&gt;"",J67,IF(I67&lt;&gt;"",I67,""))))</f>
        <v/>
      </c>
      <c r="L67" s="9">
        <f>IF(OR(I67="",J67="",E67="Annullato"),"",IFERROR(J67-I67,""))</f>
        <v/>
      </c>
    </row>
    <row r="68">
      <c r="A68" s="13" t="n"/>
      <c r="B68" s="13" t="n"/>
      <c r="C68" s="13" t="n"/>
      <c r="D68" s="13" t="n"/>
      <c r="E68" s="13" t="n"/>
      <c r="F68" s="14" t="n"/>
      <c r="G68" s="15" t="n"/>
      <c r="H68" s="16" t="n"/>
      <c r="I68" s="7">
        <f>IF(OR(G68="",H68=""),"",IFERROR(G68*H68,""))</f>
        <v/>
      </c>
      <c r="J68" s="16" t="n"/>
      <c r="K68" s="7">
        <f>IF(B68="","",IF(E68="Annullato",0,IF(J68&lt;&gt;"",J68,IF(I68&lt;&gt;"",I68,""))))</f>
        <v/>
      </c>
      <c r="L68" s="7">
        <f>IF(OR(I68="",J68="",E68="Annullato"),"",IFERROR(J68-I68,""))</f>
        <v/>
      </c>
    </row>
    <row r="69">
      <c r="A69" s="13" t="n"/>
      <c r="B69" s="13" t="n"/>
      <c r="C69" s="13" t="n"/>
      <c r="D69" s="13" t="n"/>
      <c r="E69" s="13" t="n"/>
      <c r="F69" s="14" t="n"/>
      <c r="G69" s="15" t="n"/>
      <c r="H69" s="16" t="n"/>
      <c r="I69" s="9">
        <f>IF(OR(G69="",H69=""),"",IFERROR(G69*H69,""))</f>
        <v/>
      </c>
      <c r="J69" s="16" t="n"/>
      <c r="K69" s="9">
        <f>IF(B69="","",IF(E69="Annullato",0,IF(J69&lt;&gt;"",J69,IF(I69&lt;&gt;"",I69,""))))</f>
        <v/>
      </c>
      <c r="L69" s="9">
        <f>IF(OR(I69="",J69="",E69="Annullato"),"",IFERROR(J69-I69,""))</f>
        <v/>
      </c>
    </row>
    <row r="70">
      <c r="A70" s="13" t="n"/>
      <c r="B70" s="13" t="n"/>
      <c r="C70" s="13" t="n"/>
      <c r="D70" s="13" t="n"/>
      <c r="E70" s="13" t="n"/>
      <c r="F70" s="14" t="n"/>
      <c r="G70" s="15" t="n"/>
      <c r="H70" s="16" t="n"/>
      <c r="I70" s="7">
        <f>IF(OR(G70="",H70=""),"",IFERROR(G70*H70,""))</f>
        <v/>
      </c>
      <c r="J70" s="16" t="n"/>
      <c r="K70" s="7">
        <f>IF(B70="","",IF(E70="Annullato",0,IF(J70&lt;&gt;"",J70,IF(I70&lt;&gt;"",I70,""))))</f>
        <v/>
      </c>
      <c r="L70" s="7">
        <f>IF(OR(I70="",J70="",E70="Annullato"),"",IFERROR(J70-I70,""))</f>
        <v/>
      </c>
    </row>
    <row r="71">
      <c r="A71" s="13" t="n"/>
      <c r="B71" s="13" t="n"/>
      <c r="C71" s="13" t="n"/>
      <c r="D71" s="13" t="n"/>
      <c r="E71" s="13" t="n"/>
      <c r="F71" s="14" t="n"/>
      <c r="G71" s="15" t="n"/>
      <c r="H71" s="16" t="n"/>
      <c r="I71" s="9">
        <f>IF(OR(G71="",H71=""),"",IFERROR(G71*H71,""))</f>
        <v/>
      </c>
      <c r="J71" s="16" t="n"/>
      <c r="K71" s="9">
        <f>IF(B71="","",IF(E71="Annullato",0,IF(J71&lt;&gt;"",J71,IF(I71&lt;&gt;"",I71,""))))</f>
        <v/>
      </c>
      <c r="L71" s="9">
        <f>IF(OR(I71="",J71="",E71="Annullato"),"",IFERROR(J71-I71,""))</f>
        <v/>
      </c>
    </row>
    <row r="72">
      <c r="A72" s="13" t="n"/>
      <c r="B72" s="13" t="n"/>
      <c r="C72" s="13" t="n"/>
      <c r="D72" s="13" t="n"/>
      <c r="E72" s="13" t="n"/>
      <c r="F72" s="14" t="n"/>
      <c r="G72" s="15" t="n"/>
      <c r="H72" s="16" t="n"/>
      <c r="I72" s="7">
        <f>IF(OR(G72="",H72=""),"",IFERROR(G72*H72,""))</f>
        <v/>
      </c>
      <c r="J72" s="16" t="n"/>
      <c r="K72" s="7">
        <f>IF(B72="","",IF(E72="Annullato",0,IF(J72&lt;&gt;"",J72,IF(I72&lt;&gt;"",I72,""))))</f>
        <v/>
      </c>
      <c r="L72" s="7">
        <f>IF(OR(I72="",J72="",E72="Annullato"),"",IFERROR(J72-I72,""))</f>
        <v/>
      </c>
    </row>
    <row r="73">
      <c r="A73" s="13" t="n"/>
      <c r="B73" s="13" t="n"/>
      <c r="C73" s="13" t="n"/>
      <c r="D73" s="13" t="n"/>
      <c r="E73" s="13" t="n"/>
      <c r="F73" s="14" t="n"/>
      <c r="G73" s="15" t="n"/>
      <c r="H73" s="16" t="n"/>
      <c r="I73" s="9">
        <f>IF(OR(G73="",H73=""),"",IFERROR(G73*H73,""))</f>
        <v/>
      </c>
      <c r="J73" s="16" t="n"/>
      <c r="K73" s="9">
        <f>IF(B73="","",IF(E73="Annullato",0,IF(J73&lt;&gt;"",J73,IF(I73&lt;&gt;"",I73,""))))</f>
        <v/>
      </c>
      <c r="L73" s="9">
        <f>IF(OR(I73="",J73="",E73="Annullato"),"",IFERROR(J73-I73,""))</f>
        <v/>
      </c>
    </row>
    <row r="74">
      <c r="A74" s="13" t="n"/>
      <c r="B74" s="13" t="n"/>
      <c r="C74" s="13" t="n"/>
      <c r="D74" s="13" t="n"/>
      <c r="E74" s="13" t="n"/>
      <c r="F74" s="14" t="n"/>
      <c r="G74" s="15" t="n"/>
      <c r="H74" s="16" t="n"/>
      <c r="I74" s="7">
        <f>IF(OR(G74="",H74=""),"",IFERROR(G74*H74,""))</f>
        <v/>
      </c>
      <c r="J74" s="16" t="n"/>
      <c r="K74" s="7">
        <f>IF(B74="","",IF(E74="Annullato",0,IF(J74&lt;&gt;"",J74,IF(I74&lt;&gt;"",I74,""))))</f>
        <v/>
      </c>
      <c r="L74" s="7">
        <f>IF(OR(I74="",J74="",E74="Annullato"),"",IFERROR(J74-I74,""))</f>
        <v/>
      </c>
    </row>
    <row r="75">
      <c r="A75" s="13" t="n"/>
      <c r="B75" s="13" t="n"/>
      <c r="C75" s="13" t="n"/>
      <c r="D75" s="13" t="n"/>
      <c r="E75" s="13" t="n"/>
      <c r="F75" s="14" t="n"/>
      <c r="G75" s="15" t="n"/>
      <c r="H75" s="16" t="n"/>
      <c r="I75" s="9">
        <f>IF(OR(G75="",H75=""),"",IFERROR(G75*H75,""))</f>
        <v/>
      </c>
      <c r="J75" s="16" t="n"/>
      <c r="K75" s="9">
        <f>IF(B75="","",IF(E75="Annullato",0,IF(J75&lt;&gt;"",J75,IF(I75&lt;&gt;"",I75,""))))</f>
        <v/>
      </c>
      <c r="L75" s="9">
        <f>IF(OR(I75="",J75="",E75="Annullato"),"",IFERROR(J75-I75,""))</f>
        <v/>
      </c>
    </row>
    <row r="76">
      <c r="A76" s="13" t="n"/>
      <c r="B76" s="13" t="n"/>
      <c r="C76" s="13" t="n"/>
      <c r="D76" s="13" t="n"/>
      <c r="E76" s="13" t="n"/>
      <c r="F76" s="14" t="n"/>
      <c r="G76" s="15" t="n"/>
      <c r="H76" s="16" t="n"/>
      <c r="I76" s="7">
        <f>IF(OR(G76="",H76=""),"",IFERROR(G76*H76,""))</f>
        <v/>
      </c>
      <c r="J76" s="16" t="n"/>
      <c r="K76" s="7">
        <f>IF(B76="","",IF(E76="Annullato",0,IF(J76&lt;&gt;"",J76,IF(I76&lt;&gt;"",I76,""))))</f>
        <v/>
      </c>
      <c r="L76" s="7">
        <f>IF(OR(I76="",J76="",E76="Annullato"),"",IFERROR(J76-I76,""))</f>
        <v/>
      </c>
    </row>
    <row r="77">
      <c r="A77" s="13" t="n"/>
      <c r="B77" s="13" t="n"/>
      <c r="C77" s="13" t="n"/>
      <c r="D77" s="13" t="n"/>
      <c r="E77" s="13" t="n"/>
      <c r="F77" s="14" t="n"/>
      <c r="G77" s="15" t="n"/>
      <c r="H77" s="16" t="n"/>
      <c r="I77" s="9">
        <f>IF(OR(G77="",H77=""),"",IFERROR(G77*H77,""))</f>
        <v/>
      </c>
      <c r="J77" s="16" t="n"/>
      <c r="K77" s="9">
        <f>IF(B77="","",IF(E77="Annullato",0,IF(J77&lt;&gt;"",J77,IF(I77&lt;&gt;"",I77,""))))</f>
        <v/>
      </c>
      <c r="L77" s="9">
        <f>IF(OR(I77="",J77="",E77="Annullato"),"",IFERROR(J77-I77,""))</f>
        <v/>
      </c>
    </row>
    <row r="78">
      <c r="A78" s="13" t="n"/>
      <c r="B78" s="13" t="n"/>
      <c r="C78" s="13" t="n"/>
      <c r="D78" s="13" t="n"/>
      <c r="E78" s="13" t="n"/>
      <c r="F78" s="14" t="n"/>
      <c r="G78" s="15" t="n"/>
      <c r="H78" s="16" t="n"/>
      <c r="I78" s="7">
        <f>IF(OR(G78="",H78=""),"",IFERROR(G78*H78,""))</f>
        <v/>
      </c>
      <c r="J78" s="16" t="n"/>
      <c r="K78" s="7">
        <f>IF(B78="","",IF(E78="Annullato",0,IF(J78&lt;&gt;"",J78,IF(I78&lt;&gt;"",I78,""))))</f>
        <v/>
      </c>
      <c r="L78" s="7">
        <f>IF(OR(I78="",J78="",E78="Annullato"),"",IFERROR(J78-I78,""))</f>
        <v/>
      </c>
    </row>
    <row r="79">
      <c r="A79" s="13" t="n"/>
      <c r="B79" s="13" t="n"/>
      <c r="C79" s="13" t="n"/>
      <c r="D79" s="13" t="n"/>
      <c r="E79" s="13" t="n"/>
      <c r="F79" s="14" t="n"/>
      <c r="G79" s="15" t="n"/>
      <c r="H79" s="16" t="n"/>
      <c r="I79" s="9">
        <f>IF(OR(G79="",H79=""),"",IFERROR(G79*H79,""))</f>
        <v/>
      </c>
      <c r="J79" s="16" t="n"/>
      <c r="K79" s="9">
        <f>IF(B79="","",IF(E79="Annullato",0,IF(J79&lt;&gt;"",J79,IF(I79&lt;&gt;"",I79,""))))</f>
        <v/>
      </c>
      <c r="L79" s="9">
        <f>IF(OR(I79="",J79="",E79="Annullato"),"",IFERROR(J79-I79,""))</f>
        <v/>
      </c>
    </row>
    <row r="80">
      <c r="A80" s="13" t="n"/>
      <c r="B80" s="13" t="n"/>
      <c r="C80" s="13" t="n"/>
      <c r="D80" s="13" t="n"/>
      <c r="E80" s="13" t="n"/>
      <c r="F80" s="14" t="n"/>
      <c r="G80" s="15" t="n"/>
      <c r="H80" s="16" t="n"/>
      <c r="I80" s="7">
        <f>IF(OR(G80="",H80=""),"",IFERROR(G80*H80,""))</f>
        <v/>
      </c>
      <c r="J80" s="16" t="n"/>
      <c r="K80" s="7">
        <f>IF(B80="","",IF(E80="Annullato",0,IF(J80&lt;&gt;"",J80,IF(I80&lt;&gt;"",I80,""))))</f>
        <v/>
      </c>
      <c r="L80" s="7">
        <f>IF(OR(I80="",J80="",E80="Annullato"),"",IFERROR(J80-I80,""))</f>
        <v/>
      </c>
    </row>
    <row r="81">
      <c r="A81" s="13" t="n"/>
      <c r="B81" s="13" t="n"/>
      <c r="C81" s="13" t="n"/>
      <c r="D81" s="13" t="n"/>
      <c r="E81" s="13" t="n"/>
      <c r="F81" s="14" t="n"/>
      <c r="G81" s="15" t="n"/>
      <c r="H81" s="16" t="n"/>
      <c r="I81" s="9">
        <f>IF(OR(G81="",H81=""),"",IFERROR(G81*H81,""))</f>
        <v/>
      </c>
      <c r="J81" s="16" t="n"/>
      <c r="K81" s="9">
        <f>IF(B81="","",IF(E81="Annullato",0,IF(J81&lt;&gt;"",J81,IF(I81&lt;&gt;"",I81,""))))</f>
        <v/>
      </c>
      <c r="L81" s="9">
        <f>IF(OR(I81="",J81="",E81="Annullato"),"",IFERROR(J81-I81,""))</f>
        <v/>
      </c>
    </row>
    <row r="82">
      <c r="A82" s="13" t="n"/>
      <c r="B82" s="13" t="n"/>
      <c r="C82" s="13" t="n"/>
      <c r="D82" s="13" t="n"/>
      <c r="E82" s="13" t="n"/>
      <c r="F82" s="14" t="n"/>
      <c r="G82" s="15" t="n"/>
      <c r="H82" s="16" t="n"/>
      <c r="I82" s="7">
        <f>IF(OR(G82="",H82=""),"",IFERROR(G82*H82,""))</f>
        <v/>
      </c>
      <c r="J82" s="16" t="n"/>
      <c r="K82" s="7">
        <f>IF(B82="","",IF(E82="Annullato",0,IF(J82&lt;&gt;"",J82,IF(I82&lt;&gt;"",I82,""))))</f>
        <v/>
      </c>
      <c r="L82" s="7">
        <f>IF(OR(I82="",J82="",E82="Annullato"),"",IFERROR(J82-I82,""))</f>
        <v/>
      </c>
    </row>
    <row r="83">
      <c r="A83" s="13" t="n"/>
      <c r="B83" s="13" t="n"/>
      <c r="C83" s="13" t="n"/>
      <c r="D83" s="13" t="n"/>
      <c r="E83" s="13" t="n"/>
      <c r="F83" s="14" t="n"/>
      <c r="G83" s="15" t="n"/>
      <c r="H83" s="16" t="n"/>
      <c r="I83" s="9">
        <f>IF(OR(G83="",H83=""),"",IFERROR(G83*H83,""))</f>
        <v/>
      </c>
      <c r="J83" s="16" t="n"/>
      <c r="K83" s="9">
        <f>IF(B83="","",IF(E83="Annullato",0,IF(J83&lt;&gt;"",J83,IF(I83&lt;&gt;"",I83,""))))</f>
        <v/>
      </c>
      <c r="L83" s="9">
        <f>IF(OR(I83="",J83="",E83="Annullato"),"",IFERROR(J83-I83,""))</f>
        <v/>
      </c>
    </row>
    <row r="84">
      <c r="A84" s="13" t="n"/>
      <c r="B84" s="13" t="n"/>
      <c r="C84" s="13" t="n"/>
      <c r="D84" s="13" t="n"/>
      <c r="E84" s="13" t="n"/>
      <c r="F84" s="14" t="n"/>
      <c r="G84" s="15" t="n"/>
      <c r="H84" s="16" t="n"/>
      <c r="I84" s="7">
        <f>IF(OR(G84="",H84=""),"",IFERROR(G84*H84,""))</f>
        <v/>
      </c>
      <c r="J84" s="16" t="n"/>
      <c r="K84" s="7">
        <f>IF(B84="","",IF(E84="Annullato",0,IF(J84&lt;&gt;"",J84,IF(I84&lt;&gt;"",I84,""))))</f>
        <v/>
      </c>
      <c r="L84" s="7">
        <f>IF(OR(I84="",J84="",E84="Annullato"),"",IFERROR(J84-I84,""))</f>
        <v/>
      </c>
    </row>
    <row r="85">
      <c r="A85" s="13" t="n"/>
      <c r="B85" s="13" t="n"/>
      <c r="C85" s="13" t="n"/>
      <c r="D85" s="13" t="n"/>
      <c r="E85" s="13" t="n"/>
      <c r="F85" s="14" t="n"/>
      <c r="G85" s="15" t="n"/>
      <c r="H85" s="16" t="n"/>
      <c r="I85" s="9">
        <f>IF(OR(G85="",H85=""),"",IFERROR(G85*H85,""))</f>
        <v/>
      </c>
      <c r="J85" s="16" t="n"/>
      <c r="K85" s="9">
        <f>IF(B85="","",IF(E85="Annullato",0,IF(J85&lt;&gt;"",J85,IF(I85&lt;&gt;"",I85,""))))</f>
        <v/>
      </c>
      <c r="L85" s="9">
        <f>IF(OR(I85="",J85="",E85="Annullato"),"",IFERROR(J85-I85,""))</f>
        <v/>
      </c>
    </row>
    <row r="86">
      <c r="A86" s="13" t="n"/>
      <c r="B86" s="13" t="n"/>
      <c r="C86" s="13" t="n"/>
      <c r="D86" s="13" t="n"/>
      <c r="E86" s="13" t="n"/>
      <c r="F86" s="14" t="n"/>
      <c r="G86" s="15" t="n"/>
      <c r="H86" s="16" t="n"/>
      <c r="I86" s="7">
        <f>IF(OR(G86="",H86=""),"",IFERROR(G86*H86,""))</f>
        <v/>
      </c>
      <c r="J86" s="16" t="n"/>
      <c r="K86" s="7">
        <f>IF(B86="","",IF(E86="Annullato",0,IF(J86&lt;&gt;"",J86,IF(I86&lt;&gt;"",I86,""))))</f>
        <v/>
      </c>
      <c r="L86" s="7">
        <f>IF(OR(I86="",J86="",E86="Annullato"),"",IFERROR(J86-I86,""))</f>
        <v/>
      </c>
    </row>
    <row r="87">
      <c r="A87" s="13" t="n"/>
      <c r="B87" s="13" t="n"/>
      <c r="C87" s="13" t="n"/>
      <c r="D87" s="13" t="n"/>
      <c r="E87" s="13" t="n"/>
      <c r="F87" s="14" t="n"/>
      <c r="G87" s="15" t="n"/>
      <c r="H87" s="16" t="n"/>
      <c r="I87" s="9">
        <f>IF(OR(G87="",H87=""),"",IFERROR(G87*H87,""))</f>
        <v/>
      </c>
      <c r="J87" s="16" t="n"/>
      <c r="K87" s="9">
        <f>IF(B87="","",IF(E87="Annullato",0,IF(J87&lt;&gt;"",J87,IF(I87&lt;&gt;"",I87,""))))</f>
        <v/>
      </c>
      <c r="L87" s="9">
        <f>IF(OR(I87="",J87="",E87="Annullato"),"",IFERROR(J87-I87,""))</f>
        <v/>
      </c>
    </row>
    <row r="88">
      <c r="A88" s="13" t="n"/>
      <c r="B88" s="13" t="n"/>
      <c r="C88" s="13" t="n"/>
      <c r="D88" s="13" t="n"/>
      <c r="E88" s="13" t="n"/>
      <c r="F88" s="14" t="n"/>
      <c r="G88" s="15" t="n"/>
      <c r="H88" s="16" t="n"/>
      <c r="I88" s="7">
        <f>IF(OR(G88="",H88=""),"",IFERROR(G88*H88,""))</f>
        <v/>
      </c>
      <c r="J88" s="16" t="n"/>
      <c r="K88" s="7">
        <f>IF(B88="","",IF(E88="Annullato",0,IF(J88&lt;&gt;"",J88,IF(I88&lt;&gt;"",I88,""))))</f>
        <v/>
      </c>
      <c r="L88" s="7">
        <f>IF(OR(I88="",J88="",E88="Annullato"),"",IFERROR(J88-I88,""))</f>
        <v/>
      </c>
    </row>
    <row r="89">
      <c r="A89" s="13" t="n"/>
      <c r="B89" s="13" t="n"/>
      <c r="C89" s="13" t="n"/>
      <c r="D89" s="13" t="n"/>
      <c r="E89" s="13" t="n"/>
      <c r="F89" s="14" t="n"/>
      <c r="G89" s="15" t="n"/>
      <c r="H89" s="16" t="n"/>
      <c r="I89" s="9">
        <f>IF(OR(G89="",H89=""),"",IFERROR(G89*H89,""))</f>
        <v/>
      </c>
      <c r="J89" s="16" t="n"/>
      <c r="K89" s="9">
        <f>IF(B89="","",IF(E89="Annullato",0,IF(J89&lt;&gt;"",J89,IF(I89&lt;&gt;"",I89,""))))</f>
        <v/>
      </c>
      <c r="L89" s="9">
        <f>IF(OR(I89="",J89="",E89="Annullato"),"",IFERROR(J89-I89,""))</f>
        <v/>
      </c>
    </row>
    <row r="90">
      <c r="A90" s="13" t="n"/>
      <c r="B90" s="13" t="n"/>
      <c r="C90" s="13" t="n"/>
      <c r="D90" s="13" t="n"/>
      <c r="E90" s="13" t="n"/>
      <c r="F90" s="14" t="n"/>
      <c r="G90" s="15" t="n"/>
      <c r="H90" s="16" t="n"/>
      <c r="I90" s="7">
        <f>IF(OR(G90="",H90=""),"",IFERROR(G90*H90,""))</f>
        <v/>
      </c>
      <c r="J90" s="16" t="n"/>
      <c r="K90" s="7">
        <f>IF(B90="","",IF(E90="Annullato",0,IF(J90&lt;&gt;"",J90,IF(I90&lt;&gt;"",I90,""))))</f>
        <v/>
      </c>
      <c r="L90" s="7">
        <f>IF(OR(I90="",J90="",E90="Annullato"),"",IFERROR(J90-I90,""))</f>
        <v/>
      </c>
    </row>
    <row r="91">
      <c r="A91" s="13" t="n"/>
      <c r="B91" s="13" t="n"/>
      <c r="C91" s="13" t="n"/>
      <c r="D91" s="13" t="n"/>
      <c r="E91" s="13" t="n"/>
      <c r="F91" s="14" t="n"/>
      <c r="G91" s="15" t="n"/>
      <c r="H91" s="16" t="n"/>
      <c r="I91" s="9">
        <f>IF(OR(G91="",H91=""),"",IFERROR(G91*H91,""))</f>
        <v/>
      </c>
      <c r="J91" s="16" t="n"/>
      <c r="K91" s="9">
        <f>IF(B91="","",IF(E91="Annullato",0,IF(J91&lt;&gt;"",J91,IF(I91&lt;&gt;"",I91,""))))</f>
        <v/>
      </c>
      <c r="L91" s="9">
        <f>IF(OR(I91="",J91="",E91="Annullato"),"",IFERROR(J91-I91,""))</f>
        <v/>
      </c>
    </row>
    <row r="92">
      <c r="A92" s="13" t="n"/>
      <c r="B92" s="13" t="n"/>
      <c r="C92" s="13" t="n"/>
      <c r="D92" s="13" t="n"/>
      <c r="E92" s="13" t="n"/>
      <c r="F92" s="14" t="n"/>
      <c r="G92" s="15" t="n"/>
      <c r="H92" s="16" t="n"/>
      <c r="I92" s="7">
        <f>IF(OR(G92="",H92=""),"",IFERROR(G92*H92,""))</f>
        <v/>
      </c>
      <c r="J92" s="16" t="n"/>
      <c r="K92" s="7">
        <f>IF(B92="","",IF(E92="Annullato",0,IF(J92&lt;&gt;"",J92,IF(I92&lt;&gt;"",I92,""))))</f>
        <v/>
      </c>
      <c r="L92" s="7">
        <f>IF(OR(I92="",J92="",E92="Annullato"),"",IFERROR(J92-I92,""))</f>
        <v/>
      </c>
    </row>
    <row r="93">
      <c r="A93" s="13" t="n"/>
      <c r="B93" s="13" t="n"/>
      <c r="C93" s="13" t="n"/>
      <c r="D93" s="13" t="n"/>
      <c r="E93" s="13" t="n"/>
      <c r="F93" s="14" t="n"/>
      <c r="G93" s="15" t="n"/>
      <c r="H93" s="16" t="n"/>
      <c r="I93" s="9">
        <f>IF(OR(G93="",H93=""),"",IFERROR(G93*H93,""))</f>
        <v/>
      </c>
      <c r="J93" s="16" t="n"/>
      <c r="K93" s="9">
        <f>IF(B93="","",IF(E93="Annullato",0,IF(J93&lt;&gt;"",J93,IF(I93&lt;&gt;"",I93,""))))</f>
        <v/>
      </c>
      <c r="L93" s="9">
        <f>IF(OR(I93="",J93="",E93="Annullato"),"",IFERROR(J93-I93,""))</f>
        <v/>
      </c>
    </row>
    <row r="94">
      <c r="A94" s="13" t="n"/>
      <c r="B94" s="13" t="n"/>
      <c r="C94" s="13" t="n"/>
      <c r="D94" s="13" t="n"/>
      <c r="E94" s="13" t="n"/>
      <c r="F94" s="14" t="n"/>
      <c r="G94" s="15" t="n"/>
      <c r="H94" s="16" t="n"/>
      <c r="I94" s="7">
        <f>IF(OR(G94="",H94=""),"",IFERROR(G94*H94,""))</f>
        <v/>
      </c>
      <c r="J94" s="16" t="n"/>
      <c r="K94" s="7">
        <f>IF(B94="","",IF(E94="Annullato",0,IF(J94&lt;&gt;"",J94,IF(I94&lt;&gt;"",I94,""))))</f>
        <v/>
      </c>
      <c r="L94" s="7">
        <f>IF(OR(I94="",J94="",E94="Annullato"),"",IFERROR(J94-I94,""))</f>
        <v/>
      </c>
    </row>
    <row r="95">
      <c r="A95" s="13" t="n"/>
      <c r="B95" s="13" t="n"/>
      <c r="C95" s="13" t="n"/>
      <c r="D95" s="13" t="n"/>
      <c r="E95" s="13" t="n"/>
      <c r="F95" s="14" t="n"/>
      <c r="G95" s="15" t="n"/>
      <c r="H95" s="16" t="n"/>
      <c r="I95" s="9">
        <f>IF(OR(G95="",H95=""),"",IFERROR(G95*H95,""))</f>
        <v/>
      </c>
      <c r="J95" s="16" t="n"/>
      <c r="K95" s="9">
        <f>IF(B95="","",IF(E95="Annullato",0,IF(J95&lt;&gt;"",J95,IF(I95&lt;&gt;"",I95,""))))</f>
        <v/>
      </c>
      <c r="L95" s="9">
        <f>IF(OR(I95="",J95="",E95="Annullato"),"",IFERROR(J95-I95,""))</f>
        <v/>
      </c>
    </row>
    <row r="96">
      <c r="A96" s="13" t="n"/>
      <c r="B96" s="13" t="n"/>
      <c r="C96" s="13" t="n"/>
      <c r="D96" s="13" t="n"/>
      <c r="E96" s="13" t="n"/>
      <c r="F96" s="14" t="n"/>
      <c r="G96" s="15" t="n"/>
      <c r="H96" s="16" t="n"/>
      <c r="I96" s="7">
        <f>IF(OR(G96="",H96=""),"",IFERROR(G96*H96,""))</f>
        <v/>
      </c>
      <c r="J96" s="16" t="n"/>
      <c r="K96" s="7">
        <f>IF(B96="","",IF(E96="Annullato",0,IF(J96&lt;&gt;"",J96,IF(I96&lt;&gt;"",I96,""))))</f>
        <v/>
      </c>
      <c r="L96" s="7">
        <f>IF(OR(I96="",J96="",E96="Annullato"),"",IFERROR(J96-I96,""))</f>
        <v/>
      </c>
    </row>
    <row r="97">
      <c r="A97" s="13" t="n"/>
      <c r="B97" s="13" t="n"/>
      <c r="C97" s="13" t="n"/>
      <c r="D97" s="13" t="n"/>
      <c r="E97" s="13" t="n"/>
      <c r="F97" s="14" t="n"/>
      <c r="G97" s="15" t="n"/>
      <c r="H97" s="16" t="n"/>
      <c r="I97" s="9">
        <f>IF(OR(G97="",H97=""),"",IFERROR(G97*H97,""))</f>
        <v/>
      </c>
      <c r="J97" s="16" t="n"/>
      <c r="K97" s="9">
        <f>IF(B97="","",IF(E97="Annullato",0,IF(J97&lt;&gt;"",J97,IF(I97&lt;&gt;"",I97,""))))</f>
        <v/>
      </c>
      <c r="L97" s="9">
        <f>IF(OR(I97="",J97="",E97="Annullato"),"",IFERROR(J97-I97,""))</f>
        <v/>
      </c>
    </row>
    <row r="98">
      <c r="A98" s="13" t="n"/>
      <c r="B98" s="13" t="n"/>
      <c r="C98" s="13" t="n"/>
      <c r="D98" s="13" t="n"/>
      <c r="E98" s="13" t="n"/>
      <c r="F98" s="14" t="n"/>
      <c r="G98" s="15" t="n"/>
      <c r="H98" s="16" t="n"/>
      <c r="I98" s="7">
        <f>IF(OR(G98="",H98=""),"",IFERROR(G98*H98,""))</f>
        <v/>
      </c>
      <c r="J98" s="16" t="n"/>
      <c r="K98" s="7">
        <f>IF(B98="","",IF(E98="Annullato",0,IF(J98&lt;&gt;"",J98,IF(I98&lt;&gt;"",I98,""))))</f>
        <v/>
      </c>
      <c r="L98" s="7">
        <f>IF(OR(I98="",J98="",E98="Annullato"),"",IFERROR(J98-I98,""))</f>
        <v/>
      </c>
    </row>
    <row r="99">
      <c r="A99" s="13" t="n"/>
      <c r="B99" s="13" t="n"/>
      <c r="C99" s="13" t="n"/>
      <c r="D99" s="13" t="n"/>
      <c r="E99" s="13" t="n"/>
      <c r="F99" s="14" t="n"/>
      <c r="G99" s="15" t="n"/>
      <c r="H99" s="16" t="n"/>
      <c r="I99" s="9">
        <f>IF(OR(G99="",H99=""),"",IFERROR(G99*H99,""))</f>
        <v/>
      </c>
      <c r="J99" s="16" t="n"/>
      <c r="K99" s="9">
        <f>IF(B99="","",IF(E99="Annullato",0,IF(J99&lt;&gt;"",J99,IF(I99&lt;&gt;"",I99,""))))</f>
        <v/>
      </c>
      <c r="L99" s="9">
        <f>IF(OR(I99="",J99="",E99="Annullato"),"",IFERROR(J99-I99,""))</f>
        <v/>
      </c>
    </row>
    <row r="100">
      <c r="A100" s="13" t="n"/>
      <c r="B100" s="13" t="n"/>
      <c r="C100" s="13" t="n"/>
      <c r="D100" s="13" t="n"/>
      <c r="E100" s="13" t="n"/>
      <c r="F100" s="14" t="n"/>
      <c r="G100" s="15" t="n"/>
      <c r="H100" s="16" t="n"/>
      <c r="I100" s="7">
        <f>IF(OR(G100="",H100=""),"",IFERROR(G100*H100,""))</f>
        <v/>
      </c>
      <c r="J100" s="16" t="n"/>
      <c r="K100" s="7">
        <f>IF(B100="","",IF(E100="Annullato",0,IF(J100&lt;&gt;"",J100,IF(I100&lt;&gt;"",I100,""))))</f>
        <v/>
      </c>
      <c r="L100" s="7">
        <f>IF(OR(I100="",J100="",E100="Annullato"),"",IFERROR(J100-I100,""))</f>
        <v/>
      </c>
    </row>
    <row r="101">
      <c r="A101" s="13" t="n"/>
      <c r="B101" s="13" t="n"/>
      <c r="C101" s="13" t="n"/>
      <c r="D101" s="13" t="n"/>
      <c r="E101" s="13" t="n"/>
      <c r="F101" s="14" t="n"/>
      <c r="G101" s="15" t="n"/>
      <c r="H101" s="16" t="n"/>
      <c r="I101" s="9">
        <f>IF(OR(G101="",H101=""),"",IFERROR(G101*H101,""))</f>
        <v/>
      </c>
      <c r="J101" s="16" t="n"/>
      <c r="K101" s="9">
        <f>IF(B101="","",IF(E101="Annullato",0,IF(J101&lt;&gt;"",J101,IF(I101&lt;&gt;"",I101,""))))</f>
        <v/>
      </c>
      <c r="L101" s="9">
        <f>IF(OR(I101="",J101="",E101="Annullato"),"",IFERROR(J101-I101,""))</f>
        <v/>
      </c>
    </row>
    <row r="102">
      <c r="A102" s="13" t="n"/>
      <c r="B102" s="13" t="n"/>
      <c r="C102" s="13" t="n"/>
      <c r="D102" s="13" t="n"/>
      <c r="E102" s="13" t="n"/>
      <c r="F102" s="14" t="n"/>
      <c r="G102" s="15" t="n"/>
      <c r="H102" s="16" t="n"/>
      <c r="I102" s="7">
        <f>IF(OR(G102="",H102=""),"",IFERROR(G102*H102,""))</f>
        <v/>
      </c>
      <c r="J102" s="16" t="n"/>
      <c r="K102" s="7">
        <f>IF(B102="","",IF(E102="Annullato",0,IF(J102&lt;&gt;"",J102,IF(I102&lt;&gt;"",I102,""))))</f>
        <v/>
      </c>
      <c r="L102" s="7">
        <f>IF(OR(I102="",J102="",E102="Annullato"),"",IFERROR(J102-I102,""))</f>
        <v/>
      </c>
    </row>
    <row r="103">
      <c r="A103" s="13" t="n"/>
      <c r="B103" s="13" t="n"/>
      <c r="C103" s="13" t="n"/>
      <c r="D103" s="13" t="n"/>
      <c r="E103" s="13" t="n"/>
      <c r="F103" s="14" t="n"/>
      <c r="G103" s="15" t="n"/>
      <c r="H103" s="16" t="n"/>
      <c r="I103" s="9">
        <f>IF(OR(G103="",H103=""),"",IFERROR(G103*H103,""))</f>
        <v/>
      </c>
      <c r="J103" s="16" t="n"/>
      <c r="K103" s="9">
        <f>IF(B103="","",IF(E103="Annullato",0,IF(J103&lt;&gt;"",J103,IF(I103&lt;&gt;"",I103,""))))</f>
        <v/>
      </c>
      <c r="L103" s="9">
        <f>IF(OR(I103="",J103="",E103="Annullato"),"",IFERROR(J103-I103,""))</f>
        <v/>
      </c>
    </row>
    <row r="104">
      <c r="A104" s="13" t="n"/>
      <c r="B104" s="13" t="n"/>
      <c r="C104" s="13" t="n"/>
      <c r="D104" s="13" t="n"/>
      <c r="E104" s="13" t="n"/>
      <c r="F104" s="14" t="n"/>
      <c r="G104" s="15" t="n"/>
      <c r="H104" s="16" t="n"/>
      <c r="I104" s="7">
        <f>IF(OR(G104="",H104=""),"",IFERROR(G104*H104,""))</f>
        <v/>
      </c>
      <c r="J104" s="16" t="n"/>
      <c r="K104" s="7">
        <f>IF(B104="","",IF(E104="Annullato",0,IF(J104&lt;&gt;"",J104,IF(I104&lt;&gt;"",I104,""))))</f>
        <v/>
      </c>
      <c r="L104" s="7">
        <f>IF(OR(I104="",J104="",E104="Annullato"),"",IFERROR(J104-I104,""))</f>
        <v/>
      </c>
    </row>
    <row r="105">
      <c r="A105" s="13" t="n"/>
      <c r="B105" s="13" t="n"/>
      <c r="C105" s="13" t="n"/>
      <c r="D105" s="13" t="n"/>
      <c r="E105" s="13" t="n"/>
      <c r="F105" s="14" t="n"/>
      <c r="G105" s="15" t="n"/>
      <c r="H105" s="16" t="n"/>
      <c r="I105" s="9">
        <f>IF(OR(G105="",H105=""),"",IFERROR(G105*H105,""))</f>
        <v/>
      </c>
      <c r="J105" s="16" t="n"/>
      <c r="K105" s="9">
        <f>IF(B105="","",IF(E105="Annullato",0,IF(J105&lt;&gt;"",J105,IF(I105&lt;&gt;"",I105,""))))</f>
        <v/>
      </c>
      <c r="L105" s="9">
        <f>IF(OR(I105="",J105="",E105="Annullato"),"",IFERROR(J105-I105,""))</f>
        <v/>
      </c>
    </row>
  </sheetData>
  <autoFilter ref="A5:L105"/>
  <mergeCells count="1">
    <mergeCell ref="A1:L1"/>
  </mergeCells>
  <conditionalFormatting sqref="L6:L105">
    <cfRule type="expression" priority="1" dxfId="0">
      <formula>AND(ISNUMBER($L6),$L6&gt;$B$3)</formula>
    </cfRule>
  </conditionalFormatting>
  <conditionalFormatting sqref="F6:F105">
    <cfRule type="expression" priority="2" dxfId="0">
      <formula>AND($F6&lt;&gt;"",$F6&lt;TODAY(),$E6&lt;&gt;"Saldato",$E6&lt;&gt;"Annullato")</formula>
    </cfRule>
  </conditionalFormatting>
  <conditionalFormatting sqref="E6:E105">
    <cfRule type="expression" priority="3" dxfId="1">
      <formula>$E6="Saldato"</formula>
    </cfRule>
  </conditionalFormatting>
  <dataValidations count="6">
    <dataValidation sqref="A6:A105" showDropDown="0" showInputMessage="1" showErrorMessage="1" allowBlank="0" errorTitle="Categoria non valida" error="Scegli una categoria disponibile." promptTitle="Categoria" prompt="Seleziona una categoria dall’elenco." type="list" errorStyle="stop">
      <formula1>"Location,Ristorazione,Abbigliamento,Fotografia e video,Musica,Fiori e allestimenti,Trasporti,Cancelleria e bomboniere"</formula1>
    </dataValidation>
    <dataValidation sqref="E6:E105" showDropDown="0" showInputMessage="1" showErrorMessage="1" allowBlank="0" errorTitle="Stato non valido" error="Scegli uno stato disponibile." promptTitle="Stato" prompt="Lo stato richiede sempre una verifica umana." type="list" errorStyle="stop">
      <formula1>"Da valutare,Preventivato,Confermato,Saldato,Annullato"</formula1>
    </dataValidation>
    <dataValidation sqref="F6:F105" showDropDown="0" showInputMessage="0" showErrorMessage="1" allowBlank="0" errorTitle="Data non ammessa" error="Inserisci una data compresa nei limiti visibili." type="date" errorStyle="stop" operator="between">
      <formula1>$H$3</formula1>
      <formula2>$J$3</formula2>
    </dataValidation>
    <dataValidation sqref="G6:G105" showDropDown="0" showInputMessage="0" showErrorMessage="1" allowBlank="0" errorTitle="Quantità non valida" error="Inserisci una quantità positiva entro il limite visibile." type="decimal" errorStyle="stop" operator="between">
      <formula1>0.01</formula1>
      <formula2>$E$3</formula2>
    </dataValidation>
    <dataValidation sqref="H6:H105" showDropDown="0" showInputMessage="0" showErrorMessage="1" allowBlank="0" errorTitle="Importo non valido" error="Inserisci un importo non negativo entro il limite visibile." type="decimal" errorStyle="stop" operator="between">
      <formula1>0</formula1>
      <formula2>$L$3</formula2>
    </dataValidation>
    <dataValidation sqref="J6:J105" showDropDown="0" showInputMessage="0" showErrorMessage="1" allowBlank="0" errorTitle="Importo non valido" error="Inserisci un importo non negativo entro il limite visibile." type="decimal" errorStyle="stop" operator="between">
      <formula1>0</formula1>
      <formula2>$L$3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D20"/>
  <sheetViews>
    <sheetView showGridLines="0" zoomScale="9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5" customWidth="1" min="3" max="3"/>
    <col width="24" customWidth="1" min="4" max="4"/>
  </cols>
  <sheetData>
    <row r="1" ht="28" customHeight="1">
      <c r="A1" s="1" t="inlineStr">
        <is>
          <t>Parametri del budget</t>
        </is>
      </c>
    </row>
    <row r="2">
      <c r="A2" s="2" t="inlineStr">
        <is>
          <t>Modifica le celle crema per adattare ipotesi e limiti. Nessun valore costituisce un prezzo garantito.</t>
        </is>
      </c>
    </row>
    <row r="3">
      <c r="A3" s="8" t="inlineStr">
        <is>
          <t>Budget obiettivo</t>
        </is>
      </c>
      <c r="B3" s="16" t="n">
        <v>32000</v>
      </c>
      <c r="C3" s="8" t="inlineStr">
        <is>
          <t>€</t>
        </is>
      </c>
    </row>
    <row r="4">
      <c r="A4" s="6" t="inlineStr">
        <is>
          <t>Riserva sul budget</t>
        </is>
      </c>
      <c r="B4" s="20" t="n">
        <v>0.1</v>
      </c>
      <c r="C4" s="6" t="inlineStr">
        <is>
          <t>0%–50%</t>
        </is>
      </c>
    </row>
    <row r="5">
      <c r="A5" s="8" t="inlineStr">
        <is>
          <t>Data dell’evento</t>
        </is>
      </c>
      <c r="B5" s="18" t="n">
        <v>46550</v>
      </c>
      <c r="C5" s="8" t="inlineStr">
        <is>
          <t>data</t>
        </is>
      </c>
    </row>
    <row r="6">
      <c r="A6" s="6" t="inlineStr">
        <is>
          <t>Soglia avviso scostamento</t>
        </is>
      </c>
      <c r="B6" s="16" t="n">
        <v>250</v>
      </c>
      <c r="C6" s="6" t="inlineStr">
        <is>
          <t>€</t>
        </is>
      </c>
    </row>
    <row r="7">
      <c r="A7" s="8" t="inlineStr">
        <is>
          <t>Data minima registrabile</t>
        </is>
      </c>
      <c r="B7" s="18" t="n">
        <v>46023</v>
      </c>
      <c r="C7" s="8" t="inlineStr">
        <is>
          <t>data</t>
        </is>
      </c>
    </row>
    <row r="8">
      <c r="A8" s="6" t="inlineStr">
        <is>
          <t>Data massima registrabile</t>
        </is>
      </c>
      <c r="B8" s="18" t="n">
        <v>49674</v>
      </c>
      <c r="C8" s="6" t="inlineStr">
        <is>
          <t>data</t>
        </is>
      </c>
    </row>
    <row r="9">
      <c r="A9" s="8" t="inlineStr">
        <is>
          <t>Quantità massima per voce</t>
        </is>
      </c>
      <c r="B9" s="19" t="n">
        <v>500</v>
      </c>
      <c r="C9" s="8" t="inlineStr">
        <is>
          <t>unità</t>
        </is>
      </c>
    </row>
    <row r="10">
      <c r="A10" s="6" t="inlineStr">
        <is>
          <t>Importo massimo per campo</t>
        </is>
      </c>
      <c r="B10" s="16" t="n">
        <v>50000</v>
      </c>
      <c r="C10" s="6" t="inlineStr">
        <is>
          <t>€</t>
        </is>
      </c>
    </row>
    <row r="11"/>
    <row r="12" ht="30" customHeight="1">
      <c r="A12" s="3" t="inlineStr">
        <is>
          <t>Categoria</t>
        </is>
      </c>
      <c r="B12" s="3" t="inlineStr">
        <is>
          <t>Tetto modificabile</t>
        </is>
      </c>
      <c r="D12" s="3" t="inlineStr">
        <is>
          <t>Stati disponibili</t>
        </is>
      </c>
    </row>
    <row r="13">
      <c r="A13" s="8" t="inlineStr">
        <is>
          <t>Location</t>
        </is>
      </c>
      <c r="B13" s="16" t="n">
        <v>7000</v>
      </c>
      <c r="D13" s="8" t="inlineStr">
        <is>
          <t>Da valutare</t>
        </is>
      </c>
    </row>
    <row r="14">
      <c r="A14" s="6" t="inlineStr">
        <is>
          <t>Ristorazione</t>
        </is>
      </c>
      <c r="B14" s="16" t="n">
        <v>12000</v>
      </c>
      <c r="D14" s="6" t="inlineStr">
        <is>
          <t>Preventivato</t>
        </is>
      </c>
    </row>
    <row r="15">
      <c r="A15" s="8" t="inlineStr">
        <is>
          <t>Abbigliamento</t>
        </is>
      </c>
      <c r="B15" s="16" t="n">
        <v>3000</v>
      </c>
      <c r="D15" s="8" t="inlineStr">
        <is>
          <t>Confermato</t>
        </is>
      </c>
    </row>
    <row r="16">
      <c r="A16" s="6" t="inlineStr">
        <is>
          <t>Fotografia e video</t>
        </is>
      </c>
      <c r="B16" s="16" t="n">
        <v>2500</v>
      </c>
      <c r="D16" s="6" t="inlineStr">
        <is>
          <t>Saldato</t>
        </is>
      </c>
    </row>
    <row r="17">
      <c r="A17" s="8" t="inlineStr">
        <is>
          <t>Musica</t>
        </is>
      </c>
      <c r="B17" s="16" t="n">
        <v>1200</v>
      </c>
      <c r="D17" s="8" t="inlineStr">
        <is>
          <t>Annullato</t>
        </is>
      </c>
    </row>
    <row r="18">
      <c r="A18" s="6" t="inlineStr">
        <is>
          <t>Fiori e allestimenti</t>
        </is>
      </c>
      <c r="B18" s="16" t="n">
        <v>1800</v>
      </c>
    </row>
    <row r="19">
      <c r="A19" s="8" t="inlineStr">
        <is>
          <t>Trasporti</t>
        </is>
      </c>
      <c r="B19" s="16" t="n">
        <v>600</v>
      </c>
    </row>
    <row r="20">
      <c r="A20" s="6" t="inlineStr">
        <is>
          <t>Cancelleria e bomboniere</t>
        </is>
      </c>
      <c r="B20" s="16" t="n">
        <v>700</v>
      </c>
    </row>
  </sheetData>
  <autoFilter ref="A12:B20"/>
  <mergeCells count="1">
    <mergeCell ref="A1:D1"/>
  </mergeCells>
  <conditionalFormatting sqref="B7:B8">
    <cfRule type="expression" priority="1" dxfId="0">
      <formula>$B$7&gt;$B$8</formula>
    </cfRule>
  </conditionalFormatting>
  <dataValidations count="8">
    <dataValidation sqref="B3" showDropDown="0" showInputMessage="0" showErrorMessage="1" allowBlank="0" errorTitle="Budget non valido" error="Inserisci un importo compreso tra zero e un milione di euro." type="decimal" errorStyle="stop" operator="between">
      <formula1>0</formula1>
      <formula2>1000000</formula2>
    </dataValidation>
    <dataValidation sqref="B4" showDropDown="0" showInputMessage="0" showErrorMessage="1" allowBlank="0" errorTitle="Percentuale non valida" error="Inserisci una percentuale compresa tra 0% e 50%." type="decimal" errorStyle="stop" operator="between">
      <formula1>0</formula1>
      <formula2>0.5</formula2>
    </dataValidation>
    <dataValidation sqref="B5" showDropDown="0" showInputMessage="0" showErrorMessage="1" allowBlank="0" errorTitle="Data non valida" error="Inserisci una data compresa tra 01/01/2026 e 31/12/2035." type="date" errorStyle="stop" operator="between">
      <formula1>DATE(2026,1,1)</formula1>
      <formula2>DATE(2035,12,31)</formula2>
    </dataValidation>
    <dataValidation sqref="B6" showDropDown="0" showInputMessage="0" showErrorMessage="1" allowBlank="0" errorTitle="Soglia non valida" error="Inserisci una soglia non negativa." type="decimal" errorStyle="stop" operator="between">
      <formula1>0</formula1>
      <formula2>1000000</formula2>
    </dataValidation>
    <dataValidation sqref="B7:B8" showDropDown="0" showInputMessage="0" showErrorMessage="1" allowBlank="0" errorTitle="Limite data non valido" error="Inserisci una data compresa tra 01/01/2026 e 31/12/2035." type="date" errorStyle="stop" operator="between">
      <formula1>DATE(2026,1,1)</formula1>
      <formula2>DATE(2035,12,31)</formula2>
    </dataValidation>
    <dataValidation sqref="B9" showDropDown="0" showInputMessage="0" showErrorMessage="1" allowBlank="0" errorTitle="Limite non valido" error="Inserisci un numero intero positivo." type="whole" errorStyle="stop" operator="between">
      <formula1>1</formula1>
      <formula2>1000000</formula2>
    </dataValidation>
    <dataValidation sqref="B10" showDropDown="0" showInputMessage="0" showErrorMessage="1" allowBlank="0" errorTitle="Limite non valido" error="Inserisci un importo non negativo." type="decimal" errorStyle="stop" operator="between">
      <formula1>0</formula1>
      <formula2>1000000</formula2>
    </dataValidation>
    <dataValidation sqref="B13:B20" showDropDown="0" showInputMessage="0" showErrorMessage="1" allowBlank="0" errorTitle="Tetto non valido" error="Inserisci un importo non negativo." type="decimal" errorStyle="stop" operator="between">
      <formula1>0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2026-09-11T12:17:42Z</dcterms:created>
  <dcterms:modified xmlns:dcterms="http://purl.org/dc/terms/" xmlns:xsi="http://www.w3.org/2001/XMLSchema-instance" xsi:type="dcterms:W3CDTF">2026-09-11T12:17:42+00:00Z</dcterms:modified>
</cp:coreProperties>
</file>