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Tavoli" sheetId="2" state="visible" r:id="rId2"/>
    <sheet xmlns:r="http://schemas.openxmlformats.org/officeDocument/2006/relationships" name="Invitati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0" hidden="1">'Riepilogo'!$A$4:$C$15</definedName>
    <definedName name="_xlnm._FilterDatabase" localSheetId="1" hidden="1">'Tavoli'!$A$4:$H$104</definedName>
    <definedName name="_xlnm._FilterDatabase" localSheetId="2" hidden="1">'Invitati'!$A$4:$D$104</definedName>
    <definedName name="_xlnm._FilterDatabase" localSheetId="3" hidden="1">'Parametri'!$A$3:$F$6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2038"/>
      <sz val="10"/>
    </font>
    <font>
      <name val="Calibri"/>
      <b val="1"/>
      <color rgb="00FFFFFF"/>
      <sz val="10"/>
    </font>
    <font>
      <name val="Calibri"/>
      <color rgb="003B2A30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 ht="25" customHeight="1">
      <c r="A1" s="1" t="inlineStr">
        <is>
          <t>Capienza tavoli matrimonio</t>
        </is>
      </c>
    </row>
    <row r="2" ht="31" customHeight="1">
      <c r="A2" s="2" t="inlineStr">
        <is>
          <t>Indicatori calcolati dai registri Tavoli e Invitati; tutti gli esempi sono fittizi.</t>
        </is>
      </c>
    </row>
    <row r="3"/>
    <row r="4" ht="30" customHeight="1">
      <c r="A4" s="3" t="inlineStr">
        <is>
          <t>Indicatore</t>
        </is>
      </c>
      <c r="B4" s="3" t="inlineStr">
        <is>
          <t>Valore</t>
        </is>
      </c>
      <c r="C4" s="3" t="inlineStr">
        <is>
          <t>Unità</t>
        </is>
      </c>
    </row>
    <row r="5">
      <c r="A5" s="4" t="inlineStr">
        <is>
          <t>Tavoli attivi</t>
        </is>
      </c>
      <c r="B5" s="5">
        <f>COUNTIF(Tavoli!$D$5:$D$104,Parametri!$F$4)</f>
        <v/>
      </c>
      <c r="C5" s="6" t="inlineStr">
        <is>
          <t>tavoli</t>
        </is>
      </c>
    </row>
    <row r="6">
      <c r="A6" s="7" t="inlineStr">
        <is>
          <t>Capienza totale dei tavoli attivi</t>
        </is>
      </c>
      <c r="B6" s="8">
        <f>SUMIF(Tavoli!$D$5:$D$104,Parametri!$F$4,Tavoli!$C$5:$C$104)</f>
        <v/>
      </c>
      <c r="C6" s="9" t="inlineStr">
        <is>
          <t>persone</t>
        </is>
      </c>
    </row>
    <row r="7">
      <c r="A7" s="4" t="inlineStr">
        <is>
          <t>Invitati inseriti</t>
        </is>
      </c>
      <c r="B7" s="5">
        <f>COUNTIF(Invitati!$A$5:$A$104,"&lt;&gt;")</f>
        <v/>
      </c>
      <c r="C7" s="6" t="inlineStr">
        <is>
          <t>persone</t>
        </is>
      </c>
    </row>
    <row r="8">
      <c r="A8" s="7" t="inlineStr">
        <is>
          <t>Invitati confermati</t>
        </is>
      </c>
      <c r="B8" s="8">
        <f>COUNTIFS(Invitati!$A$5:$A$104,"&lt;&gt;",Invitati!$B$5:$B$104,Parametri!$D$4)</f>
        <v/>
      </c>
      <c r="C8" s="9" t="inlineStr">
        <is>
          <t>persone</t>
        </is>
      </c>
    </row>
    <row r="9">
      <c r="A9" s="4" t="inlineStr">
        <is>
          <t>Confermati assegnati a tavoli attivi</t>
        </is>
      </c>
      <c r="B9" s="5">
        <f>SUMIF(Tavoli!$D$5:$D$104,Parametri!$F$4,Tavoli!$E$5:$E$104)</f>
        <v/>
      </c>
      <c r="C9" s="6" t="inlineStr">
        <is>
          <t>persone</t>
        </is>
      </c>
    </row>
    <row r="10">
      <c r="A10" s="7" t="inlineStr">
        <is>
          <t>Confermati senza tavolo</t>
        </is>
      </c>
      <c r="B10" s="8">
        <f>COUNTIFS(Invitati!$A$5:$A$104,"&lt;&gt;",Invitati!$B$5:$B$104,Parametri!$D$4,Invitati!$C$5:$C$104,"")</f>
        <v/>
      </c>
      <c r="C10" s="9" t="inlineStr">
        <is>
          <t>persone</t>
        </is>
      </c>
    </row>
    <row r="11">
      <c r="A11" s="4" t="inlineStr">
        <is>
          <t>Confermati su tavoli non attivi o assenti</t>
        </is>
      </c>
      <c r="B11" s="5">
        <f>COUNTIF(Invitati!$D$5:$D$104,"Tavolo non attivo o assente")</f>
        <v/>
      </c>
      <c r="C11" s="6" t="inlineStr">
        <is>
          <t>persone</t>
        </is>
      </c>
    </row>
    <row r="12">
      <c r="A12" s="7" t="inlineStr">
        <is>
          <t>Posti disponibili sui tavoli attivi</t>
        </is>
      </c>
      <c r="B12" s="8">
        <f>SUM(Tavoli!$F$5:$F$104)</f>
        <v/>
      </c>
      <c r="C12" s="9" t="inlineStr">
        <is>
          <t>persone</t>
        </is>
      </c>
    </row>
    <row r="13">
      <c r="A13" s="4" t="inlineStr">
        <is>
          <t>Tavoli sovraccarichi</t>
        </is>
      </c>
      <c r="B13" s="5">
        <f>COUNTIF(Tavoli!$H$5:$H$104,"Sovraccarico")</f>
        <v/>
      </c>
      <c r="C13" s="6" t="inlineStr">
        <is>
          <t>tavoli</t>
        </is>
      </c>
    </row>
    <row r="14">
      <c r="A14" s="7" t="inlineStr">
        <is>
          <t>Righe da verificare</t>
        </is>
      </c>
      <c r="B14" s="8">
        <f>COUNTIF(Invitati!$D$5:$D$104,"Tavolo non attivo o assente")+COUNTIF(Invitati!$D$5:$D$104,"Conferma da verificare")+COUNTIF(Invitati!$D$5:$D$104,"Rimuovere tavolo")+COUNTIF(Invitati!$D$5:$D$104,"Invitato mancante")+COUNTIF(Invitati!$D$5:$D$104,"Verificare conferma")</f>
        <v/>
      </c>
      <c r="C14" s="9" t="inlineStr">
        <is>
          <t>righe</t>
        </is>
      </c>
    </row>
    <row r="15">
      <c r="A15" s="4" t="inlineStr">
        <is>
          <t>Occupazione complessiva</t>
        </is>
      </c>
      <c r="B15" s="10">
        <f>IFERROR(IF(B6=0,"",B9/B6),"")</f>
        <v/>
      </c>
      <c r="C15" s="6" t="inlineStr">
        <is>
          <t>percentuale</t>
        </is>
      </c>
    </row>
  </sheetData>
  <autoFilter ref="A4:C15"/>
  <mergeCells count="1">
    <mergeCell ref="A1:C1"/>
  </mergeCells>
  <conditionalFormatting sqref="B10:B11">
    <cfRule type="expression" priority="1" dxfId="0">
      <formula>$B10&gt;0</formula>
    </cfRule>
  </conditionalFormatting>
  <conditionalFormatting sqref="B13:B14">
    <cfRule type="expression" priority="2" dxfId="1">
      <formula>$B13&gt;0</formula>
    </cfRule>
  </conditionalFormatting>
  <conditionalFormatting sqref="B15">
    <cfRule type="expression" priority="3" dxfId="2">
      <formula>AND($B15&lt;&gt;"",$B15&lt;=1)</formula>
    </cfRule>
    <cfRule type="expression" priority="4" dxfId="1">
      <formula>$B15&gt;1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13" customWidth="1" min="3" max="3"/>
    <col width="18" customWidth="1" min="4" max="4"/>
    <col width="16" customWidth="1" min="5" max="5"/>
    <col width="17" customWidth="1" min="6" max="6"/>
    <col width="15" customWidth="1" min="7" max="7"/>
    <col width="31" customWidth="1" min="8" max="8"/>
  </cols>
  <sheetData>
    <row r="1" ht="25" customHeight="1">
      <c r="A1" s="1" t="inlineStr">
        <is>
          <t>Registro capienza tavoli</t>
        </is>
      </c>
    </row>
    <row r="2" ht="31" customHeight="1">
      <c r="A2" s="2" t="inlineStr">
        <is>
          <t>Compila le celle crema. Ogni invitato confermato assegnato occupa un posto; gli avvisi richiedono un controllo umano.</t>
        </is>
      </c>
    </row>
    <row r="3"/>
    <row r="4" ht="30" customHeight="1">
      <c r="A4" s="3" t="inlineStr">
        <is>
          <t>Tavolo</t>
        </is>
      </c>
      <c r="B4" s="3" t="inlineStr">
        <is>
          <t>Area</t>
        </is>
      </c>
      <c r="C4" s="3" t="inlineStr">
        <is>
          <t>Capienza</t>
        </is>
      </c>
      <c r="D4" s="3" t="inlineStr">
        <is>
          <t>Stato tavolo</t>
        </is>
      </c>
      <c r="E4" s="3" t="inlineStr">
        <is>
          <t>Posti occupati</t>
        </is>
      </c>
      <c r="F4" s="3" t="inlineStr">
        <is>
          <t>Posti disponibili</t>
        </is>
      </c>
      <c r="G4" s="3" t="inlineStr">
        <is>
          <t>Occupazione</t>
        </is>
      </c>
      <c r="H4" s="3" t="inlineStr">
        <is>
          <t>Avviso</t>
        </is>
      </c>
    </row>
    <row r="5">
      <c r="A5" s="11" t="inlineStr">
        <is>
          <t>Tavolo Fittizio Aurora</t>
        </is>
      </c>
      <c r="B5" s="11" t="inlineStr">
        <is>
          <t>Area Fittizia Nord</t>
        </is>
      </c>
      <c r="C5" s="12" t="n">
        <v>2</v>
      </c>
      <c r="D5" s="11" t="inlineStr">
        <is>
          <t>Attivo</t>
        </is>
      </c>
      <c r="E5" s="5">
        <f>IF(A5="","",COUNTIFS(Invitati!$A$5:$A$104,"&lt;&gt;",Invitati!$B$5:$B$104,Parametri!$D$4,Invitati!$C$5:$C$104,A5))</f>
        <v/>
      </c>
      <c r="F5" s="5">
        <f>IF(A5="","",IF(D5&lt;&gt;Parametri!$F$4,"",IF(NOT(ISNUMBER(C5)),"",MAX(C5-E5,0))))</f>
        <v/>
      </c>
      <c r="G5" s="10">
        <f>IF(A5="","",IF(D5&lt;&gt;Parametri!$F$4,"",IF(OR(NOT(ISNUMBER(C5)),C5&lt;=0),"",IFERROR(E5/C5,""))))</f>
        <v/>
      </c>
      <c r="H5" s="13">
        <f>IF(A5="","",IF(D5&lt;&gt;Parametri!$F$4,IF(E5&gt;0,"Tavolo non attivo con assegnati","Non utilizzato"),IF(NOT(ISNUMBER(C5)),"Capienza mancante",IF(C5&lt;1,"Capienza non valida",IF(OR(NOT(ISNUMBER(Parametri!$B$5)),Parametri!$B$5&lt;0,Parametri!$B$5&gt;1),"Soglia da verificare",IF(E5&gt;C5,"Sovraccarico",IF(E5=C5,"Completo",IF(IFERROR(E5/C5,0)&gt;=Parametri!$B$5,"Quasi pieno","Disponibile"))))))))</f>
        <v/>
      </c>
    </row>
    <row r="6">
      <c r="A6" s="11" t="inlineStr">
        <is>
          <t>Tavolo Fittizio Brezza</t>
        </is>
      </c>
      <c r="B6" s="11" t="inlineStr">
        <is>
          <t>Area Fittizia Centro</t>
        </is>
      </c>
      <c r="C6" s="12" t="n">
        <v>2</v>
      </c>
      <c r="D6" s="11" t="inlineStr">
        <is>
          <t>Attivo</t>
        </is>
      </c>
      <c r="E6" s="8">
        <f>IF(A6="","",COUNTIFS(Invitati!$A$5:$A$104,"&lt;&gt;",Invitati!$B$5:$B$104,Parametri!$D$4,Invitati!$C$5:$C$104,A6))</f>
        <v/>
      </c>
      <c r="F6" s="8">
        <f>IF(A6="","",IF(D6&lt;&gt;Parametri!$F$4,"",IF(NOT(ISNUMBER(C6)),"",MAX(C6-E6,0))))</f>
        <v/>
      </c>
      <c r="G6" s="14">
        <f>IF(A6="","",IF(D6&lt;&gt;Parametri!$F$4,"",IF(OR(NOT(ISNUMBER(C6)),C6&lt;=0),"",IFERROR(E6/C6,""))))</f>
        <v/>
      </c>
      <c r="H6" s="15">
        <f>IF(A6="","",IF(D6&lt;&gt;Parametri!$F$4,IF(E6&gt;0,"Tavolo non attivo con assegnati","Non utilizzato"),IF(NOT(ISNUMBER(C6)),"Capienza mancante",IF(C6&lt;1,"Capienza non valida",IF(OR(NOT(ISNUMBER(Parametri!$B$5)),Parametri!$B$5&lt;0,Parametri!$B$5&gt;1),"Soglia da verificare",IF(E6&gt;C6,"Sovraccarico",IF(E6=C6,"Completo",IF(IFERROR(E6/C6,0)&gt;=Parametri!$B$5,"Quasi pieno","Disponibile"))))))))</f>
        <v/>
      </c>
    </row>
    <row r="7">
      <c r="A7" s="11" t="inlineStr">
        <is>
          <t>Tavolo Fittizio Corallo</t>
        </is>
      </c>
      <c r="B7" s="11" t="inlineStr">
        <is>
          <t>Area Fittizia Sud</t>
        </is>
      </c>
      <c r="C7" s="12" t="n">
        <v>2</v>
      </c>
      <c r="D7" s="11" t="inlineStr">
        <is>
          <t>Attivo</t>
        </is>
      </c>
      <c r="E7" s="5">
        <f>IF(A7="","",COUNTIFS(Invitati!$A$5:$A$104,"&lt;&gt;",Invitati!$B$5:$B$104,Parametri!$D$4,Invitati!$C$5:$C$104,A7))</f>
        <v/>
      </c>
      <c r="F7" s="5">
        <f>IF(A7="","",IF(D7&lt;&gt;Parametri!$F$4,"",IF(NOT(ISNUMBER(C7)),"",MAX(C7-E7,0))))</f>
        <v/>
      </c>
      <c r="G7" s="10">
        <f>IF(A7="","",IF(D7&lt;&gt;Parametri!$F$4,"",IF(OR(NOT(ISNUMBER(C7)),C7&lt;=0),"",IFERROR(E7/C7,""))))</f>
        <v/>
      </c>
      <c r="H7" s="13">
        <f>IF(A7="","",IF(D7&lt;&gt;Parametri!$F$4,IF(E7&gt;0,"Tavolo non attivo con assegnati","Non utilizzato"),IF(NOT(ISNUMBER(C7)),"Capienza mancante",IF(C7&lt;1,"Capienza non valida",IF(OR(NOT(ISNUMBER(Parametri!$B$5)),Parametri!$B$5&lt;0,Parametri!$B$5&gt;1),"Soglia da verificare",IF(E7&gt;C7,"Sovraccarico",IF(E7=C7,"Completo",IF(IFERROR(E7/C7,0)&gt;=Parametri!$B$5,"Quasi pieno","Disponibile"))))))))</f>
        <v/>
      </c>
    </row>
    <row r="8">
      <c r="A8" s="11" t="inlineStr">
        <is>
          <t>Tavolo Fittizio Duna</t>
        </is>
      </c>
      <c r="B8" s="11" t="inlineStr">
        <is>
          <t>Area Fittizia Laterale</t>
        </is>
      </c>
      <c r="C8" s="12" t="n">
        <v>4</v>
      </c>
      <c r="D8" s="11" t="inlineStr">
        <is>
          <t>Non utilizzato</t>
        </is>
      </c>
      <c r="E8" s="8">
        <f>IF(A8="","",COUNTIFS(Invitati!$A$5:$A$104,"&lt;&gt;",Invitati!$B$5:$B$104,Parametri!$D$4,Invitati!$C$5:$C$104,A8))</f>
        <v/>
      </c>
      <c r="F8" s="8">
        <f>IF(A8="","",IF(D8&lt;&gt;Parametri!$F$4,"",IF(NOT(ISNUMBER(C8)),"",MAX(C8-E8,0))))</f>
        <v/>
      </c>
      <c r="G8" s="14">
        <f>IF(A8="","",IF(D8&lt;&gt;Parametri!$F$4,"",IF(OR(NOT(ISNUMBER(C8)),C8&lt;=0),"",IFERROR(E8/C8,""))))</f>
        <v/>
      </c>
      <c r="H8" s="15">
        <f>IF(A8="","",IF(D8&lt;&gt;Parametri!$F$4,IF(E8&gt;0,"Tavolo non attivo con assegnati","Non utilizzato"),IF(NOT(ISNUMBER(C8)),"Capienza mancante",IF(C8&lt;1,"Capienza non valida",IF(OR(NOT(ISNUMBER(Parametri!$B$5)),Parametri!$B$5&lt;0,Parametri!$B$5&gt;1),"Soglia da verificare",IF(E8&gt;C8,"Sovraccarico",IF(E8=C8,"Completo",IF(IFERROR(E8/C8,0)&gt;=Parametri!$B$5,"Quasi pieno","Disponibile"))))))))</f>
        <v/>
      </c>
    </row>
    <row r="9">
      <c r="A9" s="11" t="n"/>
      <c r="B9" s="11" t="n"/>
      <c r="C9" s="12" t="n"/>
      <c r="D9" s="11" t="n"/>
      <c r="E9" s="5">
        <f>IF(A9="","",COUNTIFS(Invitati!$A$5:$A$104,"&lt;&gt;",Invitati!$B$5:$B$104,Parametri!$D$4,Invitati!$C$5:$C$104,A9))</f>
        <v/>
      </c>
      <c r="F9" s="5">
        <f>IF(A9="","",IF(D9&lt;&gt;Parametri!$F$4,"",IF(NOT(ISNUMBER(C9)),"",MAX(C9-E9,0))))</f>
        <v/>
      </c>
      <c r="G9" s="10">
        <f>IF(A9="","",IF(D9&lt;&gt;Parametri!$F$4,"",IF(OR(NOT(ISNUMBER(C9)),C9&lt;=0),"",IFERROR(E9/C9,""))))</f>
        <v/>
      </c>
      <c r="H9" s="13">
        <f>IF(A9="","",IF(D9&lt;&gt;Parametri!$F$4,IF(E9&gt;0,"Tavolo non attivo con assegnati","Non utilizzato"),IF(NOT(ISNUMBER(C9)),"Capienza mancante",IF(C9&lt;1,"Capienza non valida",IF(OR(NOT(ISNUMBER(Parametri!$B$5)),Parametri!$B$5&lt;0,Parametri!$B$5&gt;1),"Soglia da verificare",IF(E9&gt;C9,"Sovraccarico",IF(E9=C9,"Completo",IF(IFERROR(E9/C9,0)&gt;=Parametri!$B$5,"Quasi pieno","Disponibile"))))))))</f>
        <v/>
      </c>
    </row>
    <row r="10">
      <c r="A10" s="11" t="n"/>
      <c r="B10" s="11" t="n"/>
      <c r="C10" s="12" t="n"/>
      <c r="D10" s="11" t="n"/>
      <c r="E10" s="8">
        <f>IF(A10="","",COUNTIFS(Invitati!$A$5:$A$104,"&lt;&gt;",Invitati!$B$5:$B$104,Parametri!$D$4,Invitati!$C$5:$C$104,A10))</f>
        <v/>
      </c>
      <c r="F10" s="8">
        <f>IF(A10="","",IF(D10&lt;&gt;Parametri!$F$4,"",IF(NOT(ISNUMBER(C10)),"",MAX(C10-E10,0))))</f>
        <v/>
      </c>
      <c r="G10" s="14">
        <f>IF(A10="","",IF(D10&lt;&gt;Parametri!$F$4,"",IF(OR(NOT(ISNUMBER(C10)),C10&lt;=0),"",IFERROR(E10/C10,""))))</f>
        <v/>
      </c>
      <c r="H10" s="15">
        <f>IF(A10="","",IF(D10&lt;&gt;Parametri!$F$4,IF(E10&gt;0,"Tavolo non attivo con assegnati","Non utilizzato"),IF(NOT(ISNUMBER(C10)),"Capienza mancante",IF(C10&lt;1,"Capienza non valida",IF(OR(NOT(ISNUMBER(Parametri!$B$5)),Parametri!$B$5&lt;0,Parametri!$B$5&gt;1),"Soglia da verificare",IF(E10&gt;C10,"Sovraccarico",IF(E10=C10,"Completo",IF(IFERROR(E10/C10,0)&gt;=Parametri!$B$5,"Quasi pieno","Disponibile"))))))))</f>
        <v/>
      </c>
    </row>
    <row r="11">
      <c r="A11" s="11" t="n"/>
      <c r="B11" s="11" t="n"/>
      <c r="C11" s="12" t="n"/>
      <c r="D11" s="11" t="n"/>
      <c r="E11" s="5">
        <f>IF(A11="","",COUNTIFS(Invitati!$A$5:$A$104,"&lt;&gt;",Invitati!$B$5:$B$104,Parametri!$D$4,Invitati!$C$5:$C$104,A11))</f>
        <v/>
      </c>
      <c r="F11" s="5">
        <f>IF(A11="","",IF(D11&lt;&gt;Parametri!$F$4,"",IF(NOT(ISNUMBER(C11)),"",MAX(C11-E11,0))))</f>
        <v/>
      </c>
      <c r="G11" s="10">
        <f>IF(A11="","",IF(D11&lt;&gt;Parametri!$F$4,"",IF(OR(NOT(ISNUMBER(C11)),C11&lt;=0),"",IFERROR(E11/C11,""))))</f>
        <v/>
      </c>
      <c r="H11" s="13">
        <f>IF(A11="","",IF(D11&lt;&gt;Parametri!$F$4,IF(E11&gt;0,"Tavolo non attivo con assegnati","Non utilizzato"),IF(NOT(ISNUMBER(C11)),"Capienza mancante",IF(C11&lt;1,"Capienza non valida",IF(OR(NOT(ISNUMBER(Parametri!$B$5)),Parametri!$B$5&lt;0,Parametri!$B$5&gt;1),"Soglia da verificare",IF(E11&gt;C11,"Sovraccarico",IF(E11=C11,"Completo",IF(IFERROR(E11/C11,0)&gt;=Parametri!$B$5,"Quasi pieno","Disponibile"))))))))</f>
        <v/>
      </c>
    </row>
    <row r="12">
      <c r="A12" s="11" t="n"/>
      <c r="B12" s="11" t="n"/>
      <c r="C12" s="12" t="n"/>
      <c r="D12" s="11" t="n"/>
      <c r="E12" s="8">
        <f>IF(A12="","",COUNTIFS(Invitati!$A$5:$A$104,"&lt;&gt;",Invitati!$B$5:$B$104,Parametri!$D$4,Invitati!$C$5:$C$104,A12))</f>
        <v/>
      </c>
      <c r="F12" s="8">
        <f>IF(A12="","",IF(D12&lt;&gt;Parametri!$F$4,"",IF(NOT(ISNUMBER(C12)),"",MAX(C12-E12,0))))</f>
        <v/>
      </c>
      <c r="G12" s="14">
        <f>IF(A12="","",IF(D12&lt;&gt;Parametri!$F$4,"",IF(OR(NOT(ISNUMBER(C12)),C12&lt;=0),"",IFERROR(E12/C12,""))))</f>
        <v/>
      </c>
      <c r="H12" s="15">
        <f>IF(A12="","",IF(D12&lt;&gt;Parametri!$F$4,IF(E12&gt;0,"Tavolo non attivo con assegnati","Non utilizzato"),IF(NOT(ISNUMBER(C12)),"Capienza mancante",IF(C12&lt;1,"Capienza non valida",IF(OR(NOT(ISNUMBER(Parametri!$B$5)),Parametri!$B$5&lt;0,Parametri!$B$5&gt;1),"Soglia da verificare",IF(E12&gt;C12,"Sovraccarico",IF(E12=C12,"Completo",IF(IFERROR(E12/C12,0)&gt;=Parametri!$B$5,"Quasi pieno","Disponibile"))))))))</f>
        <v/>
      </c>
    </row>
    <row r="13">
      <c r="A13" s="11" t="n"/>
      <c r="B13" s="11" t="n"/>
      <c r="C13" s="12" t="n"/>
      <c r="D13" s="11" t="n"/>
      <c r="E13" s="5">
        <f>IF(A13="","",COUNTIFS(Invitati!$A$5:$A$104,"&lt;&gt;",Invitati!$B$5:$B$104,Parametri!$D$4,Invitati!$C$5:$C$104,A13))</f>
        <v/>
      </c>
      <c r="F13" s="5">
        <f>IF(A13="","",IF(D13&lt;&gt;Parametri!$F$4,"",IF(NOT(ISNUMBER(C13)),"",MAX(C13-E13,0))))</f>
        <v/>
      </c>
      <c r="G13" s="10">
        <f>IF(A13="","",IF(D13&lt;&gt;Parametri!$F$4,"",IF(OR(NOT(ISNUMBER(C13)),C13&lt;=0),"",IFERROR(E13/C13,""))))</f>
        <v/>
      </c>
      <c r="H13" s="13">
        <f>IF(A13="","",IF(D13&lt;&gt;Parametri!$F$4,IF(E13&gt;0,"Tavolo non attivo con assegnati","Non utilizzato"),IF(NOT(ISNUMBER(C13)),"Capienza mancante",IF(C13&lt;1,"Capienza non valida",IF(OR(NOT(ISNUMBER(Parametri!$B$5)),Parametri!$B$5&lt;0,Parametri!$B$5&gt;1),"Soglia da verificare",IF(E13&gt;C13,"Sovraccarico",IF(E13=C13,"Completo",IF(IFERROR(E13/C13,0)&gt;=Parametri!$B$5,"Quasi pieno","Disponibile"))))))))</f>
        <v/>
      </c>
    </row>
    <row r="14">
      <c r="A14" s="11" t="n"/>
      <c r="B14" s="11" t="n"/>
      <c r="C14" s="12" t="n"/>
      <c r="D14" s="11" t="n"/>
      <c r="E14" s="8">
        <f>IF(A14="","",COUNTIFS(Invitati!$A$5:$A$104,"&lt;&gt;",Invitati!$B$5:$B$104,Parametri!$D$4,Invitati!$C$5:$C$104,A14))</f>
        <v/>
      </c>
      <c r="F14" s="8">
        <f>IF(A14="","",IF(D14&lt;&gt;Parametri!$F$4,"",IF(NOT(ISNUMBER(C14)),"",MAX(C14-E14,0))))</f>
        <v/>
      </c>
      <c r="G14" s="14">
        <f>IF(A14="","",IF(D14&lt;&gt;Parametri!$F$4,"",IF(OR(NOT(ISNUMBER(C14)),C14&lt;=0),"",IFERROR(E14/C14,""))))</f>
        <v/>
      </c>
      <c r="H14" s="15">
        <f>IF(A14="","",IF(D14&lt;&gt;Parametri!$F$4,IF(E14&gt;0,"Tavolo non attivo con assegnati","Non utilizzato"),IF(NOT(ISNUMBER(C14)),"Capienza mancante",IF(C14&lt;1,"Capienza non valida",IF(OR(NOT(ISNUMBER(Parametri!$B$5)),Parametri!$B$5&lt;0,Parametri!$B$5&gt;1),"Soglia da verificare",IF(E14&gt;C14,"Sovraccarico",IF(E14=C14,"Completo",IF(IFERROR(E14/C14,0)&gt;=Parametri!$B$5,"Quasi pieno","Disponibile"))))))))</f>
        <v/>
      </c>
    </row>
    <row r="15">
      <c r="A15" s="11" t="n"/>
      <c r="B15" s="11" t="n"/>
      <c r="C15" s="12" t="n"/>
      <c r="D15" s="11" t="n"/>
      <c r="E15" s="5">
        <f>IF(A15="","",COUNTIFS(Invitati!$A$5:$A$104,"&lt;&gt;",Invitati!$B$5:$B$104,Parametri!$D$4,Invitati!$C$5:$C$104,A15))</f>
        <v/>
      </c>
      <c r="F15" s="5">
        <f>IF(A15="","",IF(D15&lt;&gt;Parametri!$F$4,"",IF(NOT(ISNUMBER(C15)),"",MAX(C15-E15,0))))</f>
        <v/>
      </c>
      <c r="G15" s="10">
        <f>IF(A15="","",IF(D15&lt;&gt;Parametri!$F$4,"",IF(OR(NOT(ISNUMBER(C15)),C15&lt;=0),"",IFERROR(E15/C15,""))))</f>
        <v/>
      </c>
      <c r="H15" s="13">
        <f>IF(A15="","",IF(D15&lt;&gt;Parametri!$F$4,IF(E15&gt;0,"Tavolo non attivo con assegnati","Non utilizzato"),IF(NOT(ISNUMBER(C15)),"Capienza mancante",IF(C15&lt;1,"Capienza non valida",IF(OR(NOT(ISNUMBER(Parametri!$B$5)),Parametri!$B$5&lt;0,Parametri!$B$5&gt;1),"Soglia da verificare",IF(E15&gt;C15,"Sovraccarico",IF(E15=C15,"Completo",IF(IFERROR(E15/C15,0)&gt;=Parametri!$B$5,"Quasi pieno","Disponibile"))))))))</f>
        <v/>
      </c>
    </row>
    <row r="16">
      <c r="A16" s="11" t="n"/>
      <c r="B16" s="11" t="n"/>
      <c r="C16" s="12" t="n"/>
      <c r="D16" s="11" t="n"/>
      <c r="E16" s="8">
        <f>IF(A16="","",COUNTIFS(Invitati!$A$5:$A$104,"&lt;&gt;",Invitati!$B$5:$B$104,Parametri!$D$4,Invitati!$C$5:$C$104,A16))</f>
        <v/>
      </c>
      <c r="F16" s="8">
        <f>IF(A16="","",IF(D16&lt;&gt;Parametri!$F$4,"",IF(NOT(ISNUMBER(C16)),"",MAX(C16-E16,0))))</f>
        <v/>
      </c>
      <c r="G16" s="14">
        <f>IF(A16="","",IF(D16&lt;&gt;Parametri!$F$4,"",IF(OR(NOT(ISNUMBER(C16)),C16&lt;=0),"",IFERROR(E16/C16,""))))</f>
        <v/>
      </c>
      <c r="H16" s="15">
        <f>IF(A16="","",IF(D16&lt;&gt;Parametri!$F$4,IF(E16&gt;0,"Tavolo non attivo con assegnati","Non utilizzato"),IF(NOT(ISNUMBER(C16)),"Capienza mancante",IF(C16&lt;1,"Capienza non valida",IF(OR(NOT(ISNUMBER(Parametri!$B$5)),Parametri!$B$5&lt;0,Parametri!$B$5&gt;1),"Soglia da verificare",IF(E16&gt;C16,"Sovraccarico",IF(E16=C16,"Completo",IF(IFERROR(E16/C16,0)&gt;=Parametri!$B$5,"Quasi pieno","Disponibile"))))))))</f>
        <v/>
      </c>
    </row>
    <row r="17">
      <c r="A17" s="11" t="n"/>
      <c r="B17" s="11" t="n"/>
      <c r="C17" s="12" t="n"/>
      <c r="D17" s="11" t="n"/>
      <c r="E17" s="5">
        <f>IF(A17="","",COUNTIFS(Invitati!$A$5:$A$104,"&lt;&gt;",Invitati!$B$5:$B$104,Parametri!$D$4,Invitati!$C$5:$C$104,A17))</f>
        <v/>
      </c>
      <c r="F17" s="5">
        <f>IF(A17="","",IF(D17&lt;&gt;Parametri!$F$4,"",IF(NOT(ISNUMBER(C17)),"",MAX(C17-E17,0))))</f>
        <v/>
      </c>
      <c r="G17" s="10">
        <f>IF(A17="","",IF(D17&lt;&gt;Parametri!$F$4,"",IF(OR(NOT(ISNUMBER(C17)),C17&lt;=0),"",IFERROR(E17/C17,""))))</f>
        <v/>
      </c>
      <c r="H17" s="13">
        <f>IF(A17="","",IF(D17&lt;&gt;Parametri!$F$4,IF(E17&gt;0,"Tavolo non attivo con assegnati","Non utilizzato"),IF(NOT(ISNUMBER(C17)),"Capienza mancante",IF(C17&lt;1,"Capienza non valida",IF(OR(NOT(ISNUMBER(Parametri!$B$5)),Parametri!$B$5&lt;0,Parametri!$B$5&gt;1),"Soglia da verificare",IF(E17&gt;C17,"Sovraccarico",IF(E17=C17,"Completo",IF(IFERROR(E17/C17,0)&gt;=Parametri!$B$5,"Quasi pieno","Disponibile"))))))))</f>
        <v/>
      </c>
    </row>
    <row r="18">
      <c r="A18" s="11" t="n"/>
      <c r="B18" s="11" t="n"/>
      <c r="C18" s="12" t="n"/>
      <c r="D18" s="11" t="n"/>
      <c r="E18" s="8">
        <f>IF(A18="","",COUNTIFS(Invitati!$A$5:$A$104,"&lt;&gt;",Invitati!$B$5:$B$104,Parametri!$D$4,Invitati!$C$5:$C$104,A18))</f>
        <v/>
      </c>
      <c r="F18" s="8">
        <f>IF(A18="","",IF(D18&lt;&gt;Parametri!$F$4,"",IF(NOT(ISNUMBER(C18)),"",MAX(C18-E18,0))))</f>
        <v/>
      </c>
      <c r="G18" s="14">
        <f>IF(A18="","",IF(D18&lt;&gt;Parametri!$F$4,"",IF(OR(NOT(ISNUMBER(C18)),C18&lt;=0),"",IFERROR(E18/C18,""))))</f>
        <v/>
      </c>
      <c r="H18" s="15">
        <f>IF(A18="","",IF(D18&lt;&gt;Parametri!$F$4,IF(E18&gt;0,"Tavolo non attivo con assegnati","Non utilizzato"),IF(NOT(ISNUMBER(C18)),"Capienza mancante",IF(C18&lt;1,"Capienza non valida",IF(OR(NOT(ISNUMBER(Parametri!$B$5)),Parametri!$B$5&lt;0,Parametri!$B$5&gt;1),"Soglia da verificare",IF(E18&gt;C18,"Sovraccarico",IF(E18=C18,"Completo",IF(IFERROR(E18/C18,0)&gt;=Parametri!$B$5,"Quasi pieno","Disponibile"))))))))</f>
        <v/>
      </c>
    </row>
    <row r="19">
      <c r="A19" s="11" t="n"/>
      <c r="B19" s="11" t="n"/>
      <c r="C19" s="12" t="n"/>
      <c r="D19" s="11" t="n"/>
      <c r="E19" s="5">
        <f>IF(A19="","",COUNTIFS(Invitati!$A$5:$A$104,"&lt;&gt;",Invitati!$B$5:$B$104,Parametri!$D$4,Invitati!$C$5:$C$104,A19))</f>
        <v/>
      </c>
      <c r="F19" s="5">
        <f>IF(A19="","",IF(D19&lt;&gt;Parametri!$F$4,"",IF(NOT(ISNUMBER(C19)),"",MAX(C19-E19,0))))</f>
        <v/>
      </c>
      <c r="G19" s="10">
        <f>IF(A19="","",IF(D19&lt;&gt;Parametri!$F$4,"",IF(OR(NOT(ISNUMBER(C19)),C19&lt;=0),"",IFERROR(E19/C19,""))))</f>
        <v/>
      </c>
      <c r="H19" s="13">
        <f>IF(A19="","",IF(D19&lt;&gt;Parametri!$F$4,IF(E19&gt;0,"Tavolo non attivo con assegnati","Non utilizzato"),IF(NOT(ISNUMBER(C19)),"Capienza mancante",IF(C19&lt;1,"Capienza non valida",IF(OR(NOT(ISNUMBER(Parametri!$B$5)),Parametri!$B$5&lt;0,Parametri!$B$5&gt;1),"Soglia da verificare",IF(E19&gt;C19,"Sovraccarico",IF(E19=C19,"Completo",IF(IFERROR(E19/C19,0)&gt;=Parametri!$B$5,"Quasi pieno","Disponibile"))))))))</f>
        <v/>
      </c>
    </row>
    <row r="20">
      <c r="A20" s="11" t="n"/>
      <c r="B20" s="11" t="n"/>
      <c r="C20" s="12" t="n"/>
      <c r="D20" s="11" t="n"/>
      <c r="E20" s="8">
        <f>IF(A20="","",COUNTIFS(Invitati!$A$5:$A$104,"&lt;&gt;",Invitati!$B$5:$B$104,Parametri!$D$4,Invitati!$C$5:$C$104,A20))</f>
        <v/>
      </c>
      <c r="F20" s="8">
        <f>IF(A20="","",IF(D20&lt;&gt;Parametri!$F$4,"",IF(NOT(ISNUMBER(C20)),"",MAX(C20-E20,0))))</f>
        <v/>
      </c>
      <c r="G20" s="14">
        <f>IF(A20="","",IF(D20&lt;&gt;Parametri!$F$4,"",IF(OR(NOT(ISNUMBER(C20)),C20&lt;=0),"",IFERROR(E20/C20,""))))</f>
        <v/>
      </c>
      <c r="H20" s="15">
        <f>IF(A20="","",IF(D20&lt;&gt;Parametri!$F$4,IF(E20&gt;0,"Tavolo non attivo con assegnati","Non utilizzato"),IF(NOT(ISNUMBER(C20)),"Capienza mancante",IF(C20&lt;1,"Capienza non valida",IF(OR(NOT(ISNUMBER(Parametri!$B$5)),Parametri!$B$5&lt;0,Parametri!$B$5&gt;1),"Soglia da verificare",IF(E20&gt;C20,"Sovraccarico",IF(E20=C20,"Completo",IF(IFERROR(E20/C20,0)&gt;=Parametri!$B$5,"Quasi pieno","Disponibile"))))))))</f>
        <v/>
      </c>
    </row>
    <row r="21">
      <c r="A21" s="11" t="n"/>
      <c r="B21" s="11" t="n"/>
      <c r="C21" s="12" t="n"/>
      <c r="D21" s="11" t="n"/>
      <c r="E21" s="5">
        <f>IF(A21="","",COUNTIFS(Invitati!$A$5:$A$104,"&lt;&gt;",Invitati!$B$5:$B$104,Parametri!$D$4,Invitati!$C$5:$C$104,A21))</f>
        <v/>
      </c>
      <c r="F21" s="5">
        <f>IF(A21="","",IF(D21&lt;&gt;Parametri!$F$4,"",IF(NOT(ISNUMBER(C21)),"",MAX(C21-E21,0))))</f>
        <v/>
      </c>
      <c r="G21" s="10">
        <f>IF(A21="","",IF(D21&lt;&gt;Parametri!$F$4,"",IF(OR(NOT(ISNUMBER(C21)),C21&lt;=0),"",IFERROR(E21/C21,""))))</f>
        <v/>
      </c>
      <c r="H21" s="13">
        <f>IF(A21="","",IF(D21&lt;&gt;Parametri!$F$4,IF(E21&gt;0,"Tavolo non attivo con assegnati","Non utilizzato"),IF(NOT(ISNUMBER(C21)),"Capienza mancante",IF(C21&lt;1,"Capienza non valida",IF(OR(NOT(ISNUMBER(Parametri!$B$5)),Parametri!$B$5&lt;0,Parametri!$B$5&gt;1),"Soglia da verificare",IF(E21&gt;C21,"Sovraccarico",IF(E21=C21,"Completo",IF(IFERROR(E21/C21,0)&gt;=Parametri!$B$5,"Quasi pieno","Disponibile"))))))))</f>
        <v/>
      </c>
    </row>
    <row r="22">
      <c r="A22" s="11" t="n"/>
      <c r="B22" s="11" t="n"/>
      <c r="C22" s="12" t="n"/>
      <c r="D22" s="11" t="n"/>
      <c r="E22" s="8">
        <f>IF(A22="","",COUNTIFS(Invitati!$A$5:$A$104,"&lt;&gt;",Invitati!$B$5:$B$104,Parametri!$D$4,Invitati!$C$5:$C$104,A22))</f>
        <v/>
      </c>
      <c r="F22" s="8">
        <f>IF(A22="","",IF(D22&lt;&gt;Parametri!$F$4,"",IF(NOT(ISNUMBER(C22)),"",MAX(C22-E22,0))))</f>
        <v/>
      </c>
      <c r="G22" s="14">
        <f>IF(A22="","",IF(D22&lt;&gt;Parametri!$F$4,"",IF(OR(NOT(ISNUMBER(C22)),C22&lt;=0),"",IFERROR(E22/C22,""))))</f>
        <v/>
      </c>
      <c r="H22" s="15">
        <f>IF(A22="","",IF(D22&lt;&gt;Parametri!$F$4,IF(E22&gt;0,"Tavolo non attivo con assegnati","Non utilizzato"),IF(NOT(ISNUMBER(C22)),"Capienza mancante",IF(C22&lt;1,"Capienza non valida",IF(OR(NOT(ISNUMBER(Parametri!$B$5)),Parametri!$B$5&lt;0,Parametri!$B$5&gt;1),"Soglia da verificare",IF(E22&gt;C22,"Sovraccarico",IF(E22=C22,"Completo",IF(IFERROR(E22/C22,0)&gt;=Parametri!$B$5,"Quasi pieno","Disponibile"))))))))</f>
        <v/>
      </c>
    </row>
    <row r="23">
      <c r="A23" s="11" t="n"/>
      <c r="B23" s="11" t="n"/>
      <c r="C23" s="12" t="n"/>
      <c r="D23" s="11" t="n"/>
      <c r="E23" s="5">
        <f>IF(A23="","",COUNTIFS(Invitati!$A$5:$A$104,"&lt;&gt;",Invitati!$B$5:$B$104,Parametri!$D$4,Invitati!$C$5:$C$104,A23))</f>
        <v/>
      </c>
      <c r="F23" s="5">
        <f>IF(A23="","",IF(D23&lt;&gt;Parametri!$F$4,"",IF(NOT(ISNUMBER(C23)),"",MAX(C23-E23,0))))</f>
        <v/>
      </c>
      <c r="G23" s="10">
        <f>IF(A23="","",IF(D23&lt;&gt;Parametri!$F$4,"",IF(OR(NOT(ISNUMBER(C23)),C23&lt;=0),"",IFERROR(E23/C23,""))))</f>
        <v/>
      </c>
      <c r="H23" s="13">
        <f>IF(A23="","",IF(D23&lt;&gt;Parametri!$F$4,IF(E23&gt;0,"Tavolo non attivo con assegnati","Non utilizzato"),IF(NOT(ISNUMBER(C23)),"Capienza mancante",IF(C23&lt;1,"Capienza non valida",IF(OR(NOT(ISNUMBER(Parametri!$B$5)),Parametri!$B$5&lt;0,Parametri!$B$5&gt;1),"Soglia da verificare",IF(E23&gt;C23,"Sovraccarico",IF(E23=C23,"Completo",IF(IFERROR(E23/C23,0)&gt;=Parametri!$B$5,"Quasi pieno","Disponibile"))))))))</f>
        <v/>
      </c>
    </row>
    <row r="24">
      <c r="A24" s="11" t="n"/>
      <c r="B24" s="11" t="n"/>
      <c r="C24" s="12" t="n"/>
      <c r="D24" s="11" t="n"/>
      <c r="E24" s="8">
        <f>IF(A24="","",COUNTIFS(Invitati!$A$5:$A$104,"&lt;&gt;",Invitati!$B$5:$B$104,Parametri!$D$4,Invitati!$C$5:$C$104,A24))</f>
        <v/>
      </c>
      <c r="F24" s="8">
        <f>IF(A24="","",IF(D24&lt;&gt;Parametri!$F$4,"",IF(NOT(ISNUMBER(C24)),"",MAX(C24-E24,0))))</f>
        <v/>
      </c>
      <c r="G24" s="14">
        <f>IF(A24="","",IF(D24&lt;&gt;Parametri!$F$4,"",IF(OR(NOT(ISNUMBER(C24)),C24&lt;=0),"",IFERROR(E24/C24,""))))</f>
        <v/>
      </c>
      <c r="H24" s="15">
        <f>IF(A24="","",IF(D24&lt;&gt;Parametri!$F$4,IF(E24&gt;0,"Tavolo non attivo con assegnati","Non utilizzato"),IF(NOT(ISNUMBER(C24)),"Capienza mancante",IF(C24&lt;1,"Capienza non valida",IF(OR(NOT(ISNUMBER(Parametri!$B$5)),Parametri!$B$5&lt;0,Parametri!$B$5&gt;1),"Soglia da verificare",IF(E24&gt;C24,"Sovraccarico",IF(E24=C24,"Completo",IF(IFERROR(E24/C24,0)&gt;=Parametri!$B$5,"Quasi pieno","Disponibile"))))))))</f>
        <v/>
      </c>
    </row>
    <row r="25">
      <c r="A25" s="11" t="n"/>
      <c r="B25" s="11" t="n"/>
      <c r="C25" s="12" t="n"/>
      <c r="D25" s="11" t="n"/>
      <c r="E25" s="5">
        <f>IF(A25="","",COUNTIFS(Invitati!$A$5:$A$104,"&lt;&gt;",Invitati!$B$5:$B$104,Parametri!$D$4,Invitati!$C$5:$C$104,A25))</f>
        <v/>
      </c>
      <c r="F25" s="5">
        <f>IF(A25="","",IF(D25&lt;&gt;Parametri!$F$4,"",IF(NOT(ISNUMBER(C25)),"",MAX(C25-E25,0))))</f>
        <v/>
      </c>
      <c r="G25" s="10">
        <f>IF(A25="","",IF(D25&lt;&gt;Parametri!$F$4,"",IF(OR(NOT(ISNUMBER(C25)),C25&lt;=0),"",IFERROR(E25/C25,""))))</f>
        <v/>
      </c>
      <c r="H25" s="13">
        <f>IF(A25="","",IF(D25&lt;&gt;Parametri!$F$4,IF(E25&gt;0,"Tavolo non attivo con assegnati","Non utilizzato"),IF(NOT(ISNUMBER(C25)),"Capienza mancante",IF(C25&lt;1,"Capienza non valida",IF(OR(NOT(ISNUMBER(Parametri!$B$5)),Parametri!$B$5&lt;0,Parametri!$B$5&gt;1),"Soglia da verificare",IF(E25&gt;C25,"Sovraccarico",IF(E25=C25,"Completo",IF(IFERROR(E25/C25,0)&gt;=Parametri!$B$5,"Quasi pieno","Disponibile"))))))))</f>
        <v/>
      </c>
    </row>
    <row r="26">
      <c r="A26" s="11" t="n"/>
      <c r="B26" s="11" t="n"/>
      <c r="C26" s="12" t="n"/>
      <c r="D26" s="11" t="n"/>
      <c r="E26" s="8">
        <f>IF(A26="","",COUNTIFS(Invitati!$A$5:$A$104,"&lt;&gt;",Invitati!$B$5:$B$104,Parametri!$D$4,Invitati!$C$5:$C$104,A26))</f>
        <v/>
      </c>
      <c r="F26" s="8">
        <f>IF(A26="","",IF(D26&lt;&gt;Parametri!$F$4,"",IF(NOT(ISNUMBER(C26)),"",MAX(C26-E26,0))))</f>
        <v/>
      </c>
      <c r="G26" s="14">
        <f>IF(A26="","",IF(D26&lt;&gt;Parametri!$F$4,"",IF(OR(NOT(ISNUMBER(C26)),C26&lt;=0),"",IFERROR(E26/C26,""))))</f>
        <v/>
      </c>
      <c r="H26" s="15">
        <f>IF(A26="","",IF(D26&lt;&gt;Parametri!$F$4,IF(E26&gt;0,"Tavolo non attivo con assegnati","Non utilizzato"),IF(NOT(ISNUMBER(C26)),"Capienza mancante",IF(C26&lt;1,"Capienza non valida",IF(OR(NOT(ISNUMBER(Parametri!$B$5)),Parametri!$B$5&lt;0,Parametri!$B$5&gt;1),"Soglia da verificare",IF(E26&gt;C26,"Sovraccarico",IF(E26=C26,"Completo",IF(IFERROR(E26/C26,0)&gt;=Parametri!$B$5,"Quasi pieno","Disponibile"))))))))</f>
        <v/>
      </c>
    </row>
    <row r="27">
      <c r="A27" s="11" t="n"/>
      <c r="B27" s="11" t="n"/>
      <c r="C27" s="12" t="n"/>
      <c r="D27" s="11" t="n"/>
      <c r="E27" s="5">
        <f>IF(A27="","",COUNTIFS(Invitati!$A$5:$A$104,"&lt;&gt;",Invitati!$B$5:$B$104,Parametri!$D$4,Invitati!$C$5:$C$104,A27))</f>
        <v/>
      </c>
      <c r="F27" s="5">
        <f>IF(A27="","",IF(D27&lt;&gt;Parametri!$F$4,"",IF(NOT(ISNUMBER(C27)),"",MAX(C27-E27,0))))</f>
        <v/>
      </c>
      <c r="G27" s="10">
        <f>IF(A27="","",IF(D27&lt;&gt;Parametri!$F$4,"",IF(OR(NOT(ISNUMBER(C27)),C27&lt;=0),"",IFERROR(E27/C27,""))))</f>
        <v/>
      </c>
      <c r="H27" s="13">
        <f>IF(A27="","",IF(D27&lt;&gt;Parametri!$F$4,IF(E27&gt;0,"Tavolo non attivo con assegnati","Non utilizzato"),IF(NOT(ISNUMBER(C27)),"Capienza mancante",IF(C27&lt;1,"Capienza non valida",IF(OR(NOT(ISNUMBER(Parametri!$B$5)),Parametri!$B$5&lt;0,Parametri!$B$5&gt;1),"Soglia da verificare",IF(E27&gt;C27,"Sovraccarico",IF(E27=C27,"Completo",IF(IFERROR(E27/C27,0)&gt;=Parametri!$B$5,"Quasi pieno","Disponibile"))))))))</f>
        <v/>
      </c>
    </row>
    <row r="28">
      <c r="A28" s="11" t="n"/>
      <c r="B28" s="11" t="n"/>
      <c r="C28" s="12" t="n"/>
      <c r="D28" s="11" t="n"/>
      <c r="E28" s="8">
        <f>IF(A28="","",COUNTIFS(Invitati!$A$5:$A$104,"&lt;&gt;",Invitati!$B$5:$B$104,Parametri!$D$4,Invitati!$C$5:$C$104,A28))</f>
        <v/>
      </c>
      <c r="F28" s="8">
        <f>IF(A28="","",IF(D28&lt;&gt;Parametri!$F$4,"",IF(NOT(ISNUMBER(C28)),"",MAX(C28-E28,0))))</f>
        <v/>
      </c>
      <c r="G28" s="14">
        <f>IF(A28="","",IF(D28&lt;&gt;Parametri!$F$4,"",IF(OR(NOT(ISNUMBER(C28)),C28&lt;=0),"",IFERROR(E28/C28,""))))</f>
        <v/>
      </c>
      <c r="H28" s="15">
        <f>IF(A28="","",IF(D28&lt;&gt;Parametri!$F$4,IF(E28&gt;0,"Tavolo non attivo con assegnati","Non utilizzato"),IF(NOT(ISNUMBER(C28)),"Capienza mancante",IF(C28&lt;1,"Capienza non valida",IF(OR(NOT(ISNUMBER(Parametri!$B$5)),Parametri!$B$5&lt;0,Parametri!$B$5&gt;1),"Soglia da verificare",IF(E28&gt;C28,"Sovraccarico",IF(E28=C28,"Completo",IF(IFERROR(E28/C28,0)&gt;=Parametri!$B$5,"Quasi pieno","Disponibile"))))))))</f>
        <v/>
      </c>
    </row>
    <row r="29">
      <c r="A29" s="11" t="n"/>
      <c r="B29" s="11" t="n"/>
      <c r="C29" s="12" t="n"/>
      <c r="D29" s="11" t="n"/>
      <c r="E29" s="5">
        <f>IF(A29="","",COUNTIFS(Invitati!$A$5:$A$104,"&lt;&gt;",Invitati!$B$5:$B$104,Parametri!$D$4,Invitati!$C$5:$C$104,A29))</f>
        <v/>
      </c>
      <c r="F29" s="5">
        <f>IF(A29="","",IF(D29&lt;&gt;Parametri!$F$4,"",IF(NOT(ISNUMBER(C29)),"",MAX(C29-E29,0))))</f>
        <v/>
      </c>
      <c r="G29" s="10">
        <f>IF(A29="","",IF(D29&lt;&gt;Parametri!$F$4,"",IF(OR(NOT(ISNUMBER(C29)),C29&lt;=0),"",IFERROR(E29/C29,""))))</f>
        <v/>
      </c>
      <c r="H29" s="13">
        <f>IF(A29="","",IF(D29&lt;&gt;Parametri!$F$4,IF(E29&gt;0,"Tavolo non attivo con assegnati","Non utilizzato"),IF(NOT(ISNUMBER(C29)),"Capienza mancante",IF(C29&lt;1,"Capienza non valida",IF(OR(NOT(ISNUMBER(Parametri!$B$5)),Parametri!$B$5&lt;0,Parametri!$B$5&gt;1),"Soglia da verificare",IF(E29&gt;C29,"Sovraccarico",IF(E29=C29,"Completo",IF(IFERROR(E29/C29,0)&gt;=Parametri!$B$5,"Quasi pieno","Disponibile"))))))))</f>
        <v/>
      </c>
    </row>
    <row r="30">
      <c r="A30" s="11" t="n"/>
      <c r="B30" s="11" t="n"/>
      <c r="C30" s="12" t="n"/>
      <c r="D30" s="11" t="n"/>
      <c r="E30" s="8">
        <f>IF(A30="","",COUNTIFS(Invitati!$A$5:$A$104,"&lt;&gt;",Invitati!$B$5:$B$104,Parametri!$D$4,Invitati!$C$5:$C$104,A30))</f>
        <v/>
      </c>
      <c r="F30" s="8">
        <f>IF(A30="","",IF(D30&lt;&gt;Parametri!$F$4,"",IF(NOT(ISNUMBER(C30)),"",MAX(C30-E30,0))))</f>
        <v/>
      </c>
      <c r="G30" s="14">
        <f>IF(A30="","",IF(D30&lt;&gt;Parametri!$F$4,"",IF(OR(NOT(ISNUMBER(C30)),C30&lt;=0),"",IFERROR(E30/C30,""))))</f>
        <v/>
      </c>
      <c r="H30" s="15">
        <f>IF(A30="","",IF(D30&lt;&gt;Parametri!$F$4,IF(E30&gt;0,"Tavolo non attivo con assegnati","Non utilizzato"),IF(NOT(ISNUMBER(C30)),"Capienza mancante",IF(C30&lt;1,"Capienza non valida",IF(OR(NOT(ISNUMBER(Parametri!$B$5)),Parametri!$B$5&lt;0,Parametri!$B$5&gt;1),"Soglia da verificare",IF(E30&gt;C30,"Sovraccarico",IF(E30=C30,"Completo",IF(IFERROR(E30/C30,0)&gt;=Parametri!$B$5,"Quasi pieno","Disponibile"))))))))</f>
        <v/>
      </c>
    </row>
    <row r="31">
      <c r="A31" s="11" t="n"/>
      <c r="B31" s="11" t="n"/>
      <c r="C31" s="12" t="n"/>
      <c r="D31" s="11" t="n"/>
      <c r="E31" s="5">
        <f>IF(A31="","",COUNTIFS(Invitati!$A$5:$A$104,"&lt;&gt;",Invitati!$B$5:$B$104,Parametri!$D$4,Invitati!$C$5:$C$104,A31))</f>
        <v/>
      </c>
      <c r="F31" s="5">
        <f>IF(A31="","",IF(D31&lt;&gt;Parametri!$F$4,"",IF(NOT(ISNUMBER(C31)),"",MAX(C31-E31,0))))</f>
        <v/>
      </c>
      <c r="G31" s="10">
        <f>IF(A31="","",IF(D31&lt;&gt;Parametri!$F$4,"",IF(OR(NOT(ISNUMBER(C31)),C31&lt;=0),"",IFERROR(E31/C31,""))))</f>
        <v/>
      </c>
      <c r="H31" s="13">
        <f>IF(A31="","",IF(D31&lt;&gt;Parametri!$F$4,IF(E31&gt;0,"Tavolo non attivo con assegnati","Non utilizzato"),IF(NOT(ISNUMBER(C31)),"Capienza mancante",IF(C31&lt;1,"Capienza non valida",IF(OR(NOT(ISNUMBER(Parametri!$B$5)),Parametri!$B$5&lt;0,Parametri!$B$5&gt;1),"Soglia da verificare",IF(E31&gt;C31,"Sovraccarico",IF(E31=C31,"Completo",IF(IFERROR(E31/C31,0)&gt;=Parametri!$B$5,"Quasi pieno","Disponibile"))))))))</f>
        <v/>
      </c>
    </row>
    <row r="32">
      <c r="A32" s="11" t="n"/>
      <c r="B32" s="11" t="n"/>
      <c r="C32" s="12" t="n"/>
      <c r="D32" s="11" t="n"/>
      <c r="E32" s="8">
        <f>IF(A32="","",COUNTIFS(Invitati!$A$5:$A$104,"&lt;&gt;",Invitati!$B$5:$B$104,Parametri!$D$4,Invitati!$C$5:$C$104,A32))</f>
        <v/>
      </c>
      <c r="F32" s="8">
        <f>IF(A32="","",IF(D32&lt;&gt;Parametri!$F$4,"",IF(NOT(ISNUMBER(C32)),"",MAX(C32-E32,0))))</f>
        <v/>
      </c>
      <c r="G32" s="14">
        <f>IF(A32="","",IF(D32&lt;&gt;Parametri!$F$4,"",IF(OR(NOT(ISNUMBER(C32)),C32&lt;=0),"",IFERROR(E32/C32,""))))</f>
        <v/>
      </c>
      <c r="H32" s="15">
        <f>IF(A32="","",IF(D32&lt;&gt;Parametri!$F$4,IF(E32&gt;0,"Tavolo non attivo con assegnati","Non utilizzato"),IF(NOT(ISNUMBER(C32)),"Capienza mancante",IF(C32&lt;1,"Capienza non valida",IF(OR(NOT(ISNUMBER(Parametri!$B$5)),Parametri!$B$5&lt;0,Parametri!$B$5&gt;1),"Soglia da verificare",IF(E32&gt;C32,"Sovraccarico",IF(E32=C32,"Completo",IF(IFERROR(E32/C32,0)&gt;=Parametri!$B$5,"Quasi pieno","Disponibile"))))))))</f>
        <v/>
      </c>
    </row>
    <row r="33">
      <c r="A33" s="11" t="n"/>
      <c r="B33" s="11" t="n"/>
      <c r="C33" s="12" t="n"/>
      <c r="D33" s="11" t="n"/>
      <c r="E33" s="5">
        <f>IF(A33="","",COUNTIFS(Invitati!$A$5:$A$104,"&lt;&gt;",Invitati!$B$5:$B$104,Parametri!$D$4,Invitati!$C$5:$C$104,A33))</f>
        <v/>
      </c>
      <c r="F33" s="5">
        <f>IF(A33="","",IF(D33&lt;&gt;Parametri!$F$4,"",IF(NOT(ISNUMBER(C33)),"",MAX(C33-E33,0))))</f>
        <v/>
      </c>
      <c r="G33" s="10">
        <f>IF(A33="","",IF(D33&lt;&gt;Parametri!$F$4,"",IF(OR(NOT(ISNUMBER(C33)),C33&lt;=0),"",IFERROR(E33/C33,""))))</f>
        <v/>
      </c>
      <c r="H33" s="13">
        <f>IF(A33="","",IF(D33&lt;&gt;Parametri!$F$4,IF(E33&gt;0,"Tavolo non attivo con assegnati","Non utilizzato"),IF(NOT(ISNUMBER(C33)),"Capienza mancante",IF(C33&lt;1,"Capienza non valida",IF(OR(NOT(ISNUMBER(Parametri!$B$5)),Parametri!$B$5&lt;0,Parametri!$B$5&gt;1),"Soglia da verificare",IF(E33&gt;C33,"Sovraccarico",IF(E33=C33,"Completo",IF(IFERROR(E33/C33,0)&gt;=Parametri!$B$5,"Quasi pieno","Disponibile"))))))))</f>
        <v/>
      </c>
    </row>
    <row r="34">
      <c r="A34" s="11" t="n"/>
      <c r="B34" s="11" t="n"/>
      <c r="C34" s="12" t="n"/>
      <c r="D34" s="11" t="n"/>
      <c r="E34" s="8">
        <f>IF(A34="","",COUNTIFS(Invitati!$A$5:$A$104,"&lt;&gt;",Invitati!$B$5:$B$104,Parametri!$D$4,Invitati!$C$5:$C$104,A34))</f>
        <v/>
      </c>
      <c r="F34" s="8">
        <f>IF(A34="","",IF(D34&lt;&gt;Parametri!$F$4,"",IF(NOT(ISNUMBER(C34)),"",MAX(C34-E34,0))))</f>
        <v/>
      </c>
      <c r="G34" s="14">
        <f>IF(A34="","",IF(D34&lt;&gt;Parametri!$F$4,"",IF(OR(NOT(ISNUMBER(C34)),C34&lt;=0),"",IFERROR(E34/C34,""))))</f>
        <v/>
      </c>
      <c r="H34" s="15">
        <f>IF(A34="","",IF(D34&lt;&gt;Parametri!$F$4,IF(E34&gt;0,"Tavolo non attivo con assegnati","Non utilizzato"),IF(NOT(ISNUMBER(C34)),"Capienza mancante",IF(C34&lt;1,"Capienza non valida",IF(OR(NOT(ISNUMBER(Parametri!$B$5)),Parametri!$B$5&lt;0,Parametri!$B$5&gt;1),"Soglia da verificare",IF(E34&gt;C34,"Sovraccarico",IF(E34=C34,"Completo",IF(IFERROR(E34/C34,0)&gt;=Parametri!$B$5,"Quasi pieno","Disponibile"))))))))</f>
        <v/>
      </c>
    </row>
    <row r="35">
      <c r="A35" s="11" t="n"/>
      <c r="B35" s="11" t="n"/>
      <c r="C35" s="12" t="n"/>
      <c r="D35" s="11" t="n"/>
      <c r="E35" s="5">
        <f>IF(A35="","",COUNTIFS(Invitati!$A$5:$A$104,"&lt;&gt;",Invitati!$B$5:$B$104,Parametri!$D$4,Invitati!$C$5:$C$104,A35))</f>
        <v/>
      </c>
      <c r="F35" s="5">
        <f>IF(A35="","",IF(D35&lt;&gt;Parametri!$F$4,"",IF(NOT(ISNUMBER(C35)),"",MAX(C35-E35,0))))</f>
        <v/>
      </c>
      <c r="G35" s="10">
        <f>IF(A35="","",IF(D35&lt;&gt;Parametri!$F$4,"",IF(OR(NOT(ISNUMBER(C35)),C35&lt;=0),"",IFERROR(E35/C35,""))))</f>
        <v/>
      </c>
      <c r="H35" s="13">
        <f>IF(A35="","",IF(D35&lt;&gt;Parametri!$F$4,IF(E35&gt;0,"Tavolo non attivo con assegnati","Non utilizzato"),IF(NOT(ISNUMBER(C35)),"Capienza mancante",IF(C35&lt;1,"Capienza non valida",IF(OR(NOT(ISNUMBER(Parametri!$B$5)),Parametri!$B$5&lt;0,Parametri!$B$5&gt;1),"Soglia da verificare",IF(E35&gt;C35,"Sovraccarico",IF(E35=C35,"Completo",IF(IFERROR(E35/C35,0)&gt;=Parametri!$B$5,"Quasi pieno","Disponibile"))))))))</f>
        <v/>
      </c>
    </row>
    <row r="36">
      <c r="A36" s="11" t="n"/>
      <c r="B36" s="11" t="n"/>
      <c r="C36" s="12" t="n"/>
      <c r="D36" s="11" t="n"/>
      <c r="E36" s="8">
        <f>IF(A36="","",COUNTIFS(Invitati!$A$5:$A$104,"&lt;&gt;",Invitati!$B$5:$B$104,Parametri!$D$4,Invitati!$C$5:$C$104,A36))</f>
        <v/>
      </c>
      <c r="F36" s="8">
        <f>IF(A36="","",IF(D36&lt;&gt;Parametri!$F$4,"",IF(NOT(ISNUMBER(C36)),"",MAX(C36-E36,0))))</f>
        <v/>
      </c>
      <c r="G36" s="14">
        <f>IF(A36="","",IF(D36&lt;&gt;Parametri!$F$4,"",IF(OR(NOT(ISNUMBER(C36)),C36&lt;=0),"",IFERROR(E36/C36,""))))</f>
        <v/>
      </c>
      <c r="H36" s="15">
        <f>IF(A36="","",IF(D36&lt;&gt;Parametri!$F$4,IF(E36&gt;0,"Tavolo non attivo con assegnati","Non utilizzato"),IF(NOT(ISNUMBER(C36)),"Capienza mancante",IF(C36&lt;1,"Capienza non valida",IF(OR(NOT(ISNUMBER(Parametri!$B$5)),Parametri!$B$5&lt;0,Parametri!$B$5&gt;1),"Soglia da verificare",IF(E36&gt;C36,"Sovraccarico",IF(E36=C36,"Completo",IF(IFERROR(E36/C36,0)&gt;=Parametri!$B$5,"Quasi pieno","Disponibile"))))))))</f>
        <v/>
      </c>
    </row>
    <row r="37">
      <c r="A37" s="11" t="n"/>
      <c r="B37" s="11" t="n"/>
      <c r="C37" s="12" t="n"/>
      <c r="D37" s="11" t="n"/>
      <c r="E37" s="5">
        <f>IF(A37="","",COUNTIFS(Invitati!$A$5:$A$104,"&lt;&gt;",Invitati!$B$5:$B$104,Parametri!$D$4,Invitati!$C$5:$C$104,A37))</f>
        <v/>
      </c>
      <c r="F37" s="5">
        <f>IF(A37="","",IF(D37&lt;&gt;Parametri!$F$4,"",IF(NOT(ISNUMBER(C37)),"",MAX(C37-E37,0))))</f>
        <v/>
      </c>
      <c r="G37" s="10">
        <f>IF(A37="","",IF(D37&lt;&gt;Parametri!$F$4,"",IF(OR(NOT(ISNUMBER(C37)),C37&lt;=0),"",IFERROR(E37/C37,""))))</f>
        <v/>
      </c>
      <c r="H37" s="13">
        <f>IF(A37="","",IF(D37&lt;&gt;Parametri!$F$4,IF(E37&gt;0,"Tavolo non attivo con assegnati","Non utilizzato"),IF(NOT(ISNUMBER(C37)),"Capienza mancante",IF(C37&lt;1,"Capienza non valida",IF(OR(NOT(ISNUMBER(Parametri!$B$5)),Parametri!$B$5&lt;0,Parametri!$B$5&gt;1),"Soglia da verificare",IF(E37&gt;C37,"Sovraccarico",IF(E37=C37,"Completo",IF(IFERROR(E37/C37,0)&gt;=Parametri!$B$5,"Quasi pieno","Disponibile"))))))))</f>
        <v/>
      </c>
    </row>
    <row r="38">
      <c r="A38" s="11" t="n"/>
      <c r="B38" s="11" t="n"/>
      <c r="C38" s="12" t="n"/>
      <c r="D38" s="11" t="n"/>
      <c r="E38" s="8">
        <f>IF(A38="","",COUNTIFS(Invitati!$A$5:$A$104,"&lt;&gt;",Invitati!$B$5:$B$104,Parametri!$D$4,Invitati!$C$5:$C$104,A38))</f>
        <v/>
      </c>
      <c r="F38" s="8">
        <f>IF(A38="","",IF(D38&lt;&gt;Parametri!$F$4,"",IF(NOT(ISNUMBER(C38)),"",MAX(C38-E38,0))))</f>
        <v/>
      </c>
      <c r="G38" s="14">
        <f>IF(A38="","",IF(D38&lt;&gt;Parametri!$F$4,"",IF(OR(NOT(ISNUMBER(C38)),C38&lt;=0),"",IFERROR(E38/C38,""))))</f>
        <v/>
      </c>
      <c r="H38" s="15">
        <f>IF(A38="","",IF(D38&lt;&gt;Parametri!$F$4,IF(E38&gt;0,"Tavolo non attivo con assegnati","Non utilizzato"),IF(NOT(ISNUMBER(C38)),"Capienza mancante",IF(C38&lt;1,"Capienza non valida",IF(OR(NOT(ISNUMBER(Parametri!$B$5)),Parametri!$B$5&lt;0,Parametri!$B$5&gt;1),"Soglia da verificare",IF(E38&gt;C38,"Sovraccarico",IF(E38=C38,"Completo",IF(IFERROR(E38/C38,0)&gt;=Parametri!$B$5,"Quasi pieno","Disponibile"))))))))</f>
        <v/>
      </c>
    </row>
    <row r="39">
      <c r="A39" s="11" t="n"/>
      <c r="B39" s="11" t="n"/>
      <c r="C39" s="12" t="n"/>
      <c r="D39" s="11" t="n"/>
      <c r="E39" s="5">
        <f>IF(A39="","",COUNTIFS(Invitati!$A$5:$A$104,"&lt;&gt;",Invitati!$B$5:$B$104,Parametri!$D$4,Invitati!$C$5:$C$104,A39))</f>
        <v/>
      </c>
      <c r="F39" s="5">
        <f>IF(A39="","",IF(D39&lt;&gt;Parametri!$F$4,"",IF(NOT(ISNUMBER(C39)),"",MAX(C39-E39,0))))</f>
        <v/>
      </c>
      <c r="G39" s="10">
        <f>IF(A39="","",IF(D39&lt;&gt;Parametri!$F$4,"",IF(OR(NOT(ISNUMBER(C39)),C39&lt;=0),"",IFERROR(E39/C39,""))))</f>
        <v/>
      </c>
      <c r="H39" s="13">
        <f>IF(A39="","",IF(D39&lt;&gt;Parametri!$F$4,IF(E39&gt;0,"Tavolo non attivo con assegnati","Non utilizzato"),IF(NOT(ISNUMBER(C39)),"Capienza mancante",IF(C39&lt;1,"Capienza non valida",IF(OR(NOT(ISNUMBER(Parametri!$B$5)),Parametri!$B$5&lt;0,Parametri!$B$5&gt;1),"Soglia da verificare",IF(E39&gt;C39,"Sovraccarico",IF(E39=C39,"Completo",IF(IFERROR(E39/C39,0)&gt;=Parametri!$B$5,"Quasi pieno","Disponibile"))))))))</f>
        <v/>
      </c>
    </row>
    <row r="40">
      <c r="A40" s="11" t="n"/>
      <c r="B40" s="11" t="n"/>
      <c r="C40" s="12" t="n"/>
      <c r="D40" s="11" t="n"/>
      <c r="E40" s="8">
        <f>IF(A40="","",COUNTIFS(Invitati!$A$5:$A$104,"&lt;&gt;",Invitati!$B$5:$B$104,Parametri!$D$4,Invitati!$C$5:$C$104,A40))</f>
        <v/>
      </c>
      <c r="F40" s="8">
        <f>IF(A40="","",IF(D40&lt;&gt;Parametri!$F$4,"",IF(NOT(ISNUMBER(C40)),"",MAX(C40-E40,0))))</f>
        <v/>
      </c>
      <c r="G40" s="14">
        <f>IF(A40="","",IF(D40&lt;&gt;Parametri!$F$4,"",IF(OR(NOT(ISNUMBER(C40)),C40&lt;=0),"",IFERROR(E40/C40,""))))</f>
        <v/>
      </c>
      <c r="H40" s="15">
        <f>IF(A40="","",IF(D40&lt;&gt;Parametri!$F$4,IF(E40&gt;0,"Tavolo non attivo con assegnati","Non utilizzato"),IF(NOT(ISNUMBER(C40)),"Capienza mancante",IF(C40&lt;1,"Capienza non valida",IF(OR(NOT(ISNUMBER(Parametri!$B$5)),Parametri!$B$5&lt;0,Parametri!$B$5&gt;1),"Soglia da verificare",IF(E40&gt;C40,"Sovraccarico",IF(E40=C40,"Completo",IF(IFERROR(E40/C40,0)&gt;=Parametri!$B$5,"Quasi pieno","Disponibile"))))))))</f>
        <v/>
      </c>
    </row>
    <row r="41">
      <c r="A41" s="11" t="n"/>
      <c r="B41" s="11" t="n"/>
      <c r="C41" s="12" t="n"/>
      <c r="D41" s="11" t="n"/>
      <c r="E41" s="5">
        <f>IF(A41="","",COUNTIFS(Invitati!$A$5:$A$104,"&lt;&gt;",Invitati!$B$5:$B$104,Parametri!$D$4,Invitati!$C$5:$C$104,A41))</f>
        <v/>
      </c>
      <c r="F41" s="5">
        <f>IF(A41="","",IF(D41&lt;&gt;Parametri!$F$4,"",IF(NOT(ISNUMBER(C41)),"",MAX(C41-E41,0))))</f>
        <v/>
      </c>
      <c r="G41" s="10">
        <f>IF(A41="","",IF(D41&lt;&gt;Parametri!$F$4,"",IF(OR(NOT(ISNUMBER(C41)),C41&lt;=0),"",IFERROR(E41/C41,""))))</f>
        <v/>
      </c>
      <c r="H41" s="13">
        <f>IF(A41="","",IF(D41&lt;&gt;Parametri!$F$4,IF(E41&gt;0,"Tavolo non attivo con assegnati","Non utilizzato"),IF(NOT(ISNUMBER(C41)),"Capienza mancante",IF(C41&lt;1,"Capienza non valida",IF(OR(NOT(ISNUMBER(Parametri!$B$5)),Parametri!$B$5&lt;0,Parametri!$B$5&gt;1),"Soglia da verificare",IF(E41&gt;C41,"Sovraccarico",IF(E41=C41,"Completo",IF(IFERROR(E41/C41,0)&gt;=Parametri!$B$5,"Quasi pieno","Disponibile"))))))))</f>
        <v/>
      </c>
    </row>
    <row r="42">
      <c r="A42" s="11" t="n"/>
      <c r="B42" s="11" t="n"/>
      <c r="C42" s="12" t="n"/>
      <c r="D42" s="11" t="n"/>
      <c r="E42" s="8">
        <f>IF(A42="","",COUNTIFS(Invitati!$A$5:$A$104,"&lt;&gt;",Invitati!$B$5:$B$104,Parametri!$D$4,Invitati!$C$5:$C$104,A42))</f>
        <v/>
      </c>
      <c r="F42" s="8">
        <f>IF(A42="","",IF(D42&lt;&gt;Parametri!$F$4,"",IF(NOT(ISNUMBER(C42)),"",MAX(C42-E42,0))))</f>
        <v/>
      </c>
      <c r="G42" s="14">
        <f>IF(A42="","",IF(D42&lt;&gt;Parametri!$F$4,"",IF(OR(NOT(ISNUMBER(C42)),C42&lt;=0),"",IFERROR(E42/C42,""))))</f>
        <v/>
      </c>
      <c r="H42" s="15">
        <f>IF(A42="","",IF(D42&lt;&gt;Parametri!$F$4,IF(E42&gt;0,"Tavolo non attivo con assegnati","Non utilizzato"),IF(NOT(ISNUMBER(C42)),"Capienza mancante",IF(C42&lt;1,"Capienza non valida",IF(OR(NOT(ISNUMBER(Parametri!$B$5)),Parametri!$B$5&lt;0,Parametri!$B$5&gt;1),"Soglia da verificare",IF(E42&gt;C42,"Sovraccarico",IF(E42=C42,"Completo",IF(IFERROR(E42/C42,0)&gt;=Parametri!$B$5,"Quasi pieno","Disponibile"))))))))</f>
        <v/>
      </c>
    </row>
    <row r="43">
      <c r="A43" s="11" t="n"/>
      <c r="B43" s="11" t="n"/>
      <c r="C43" s="12" t="n"/>
      <c r="D43" s="11" t="n"/>
      <c r="E43" s="5">
        <f>IF(A43="","",COUNTIFS(Invitati!$A$5:$A$104,"&lt;&gt;",Invitati!$B$5:$B$104,Parametri!$D$4,Invitati!$C$5:$C$104,A43))</f>
        <v/>
      </c>
      <c r="F43" s="5">
        <f>IF(A43="","",IF(D43&lt;&gt;Parametri!$F$4,"",IF(NOT(ISNUMBER(C43)),"",MAX(C43-E43,0))))</f>
        <v/>
      </c>
      <c r="G43" s="10">
        <f>IF(A43="","",IF(D43&lt;&gt;Parametri!$F$4,"",IF(OR(NOT(ISNUMBER(C43)),C43&lt;=0),"",IFERROR(E43/C43,""))))</f>
        <v/>
      </c>
      <c r="H43" s="13">
        <f>IF(A43="","",IF(D43&lt;&gt;Parametri!$F$4,IF(E43&gt;0,"Tavolo non attivo con assegnati","Non utilizzato"),IF(NOT(ISNUMBER(C43)),"Capienza mancante",IF(C43&lt;1,"Capienza non valida",IF(OR(NOT(ISNUMBER(Parametri!$B$5)),Parametri!$B$5&lt;0,Parametri!$B$5&gt;1),"Soglia da verificare",IF(E43&gt;C43,"Sovraccarico",IF(E43=C43,"Completo",IF(IFERROR(E43/C43,0)&gt;=Parametri!$B$5,"Quasi pieno","Disponibile"))))))))</f>
        <v/>
      </c>
    </row>
    <row r="44">
      <c r="A44" s="11" t="n"/>
      <c r="B44" s="11" t="n"/>
      <c r="C44" s="12" t="n"/>
      <c r="D44" s="11" t="n"/>
      <c r="E44" s="8">
        <f>IF(A44="","",COUNTIFS(Invitati!$A$5:$A$104,"&lt;&gt;",Invitati!$B$5:$B$104,Parametri!$D$4,Invitati!$C$5:$C$104,A44))</f>
        <v/>
      </c>
      <c r="F44" s="8">
        <f>IF(A44="","",IF(D44&lt;&gt;Parametri!$F$4,"",IF(NOT(ISNUMBER(C44)),"",MAX(C44-E44,0))))</f>
        <v/>
      </c>
      <c r="G44" s="14">
        <f>IF(A44="","",IF(D44&lt;&gt;Parametri!$F$4,"",IF(OR(NOT(ISNUMBER(C44)),C44&lt;=0),"",IFERROR(E44/C44,""))))</f>
        <v/>
      </c>
      <c r="H44" s="15">
        <f>IF(A44="","",IF(D44&lt;&gt;Parametri!$F$4,IF(E44&gt;0,"Tavolo non attivo con assegnati","Non utilizzato"),IF(NOT(ISNUMBER(C44)),"Capienza mancante",IF(C44&lt;1,"Capienza non valida",IF(OR(NOT(ISNUMBER(Parametri!$B$5)),Parametri!$B$5&lt;0,Parametri!$B$5&gt;1),"Soglia da verificare",IF(E44&gt;C44,"Sovraccarico",IF(E44=C44,"Completo",IF(IFERROR(E44/C44,0)&gt;=Parametri!$B$5,"Quasi pieno","Disponibile"))))))))</f>
        <v/>
      </c>
    </row>
    <row r="45">
      <c r="A45" s="11" t="n"/>
      <c r="B45" s="11" t="n"/>
      <c r="C45" s="12" t="n"/>
      <c r="D45" s="11" t="n"/>
      <c r="E45" s="5">
        <f>IF(A45="","",COUNTIFS(Invitati!$A$5:$A$104,"&lt;&gt;",Invitati!$B$5:$B$104,Parametri!$D$4,Invitati!$C$5:$C$104,A45))</f>
        <v/>
      </c>
      <c r="F45" s="5">
        <f>IF(A45="","",IF(D45&lt;&gt;Parametri!$F$4,"",IF(NOT(ISNUMBER(C45)),"",MAX(C45-E45,0))))</f>
        <v/>
      </c>
      <c r="G45" s="10">
        <f>IF(A45="","",IF(D45&lt;&gt;Parametri!$F$4,"",IF(OR(NOT(ISNUMBER(C45)),C45&lt;=0),"",IFERROR(E45/C45,""))))</f>
        <v/>
      </c>
      <c r="H45" s="13">
        <f>IF(A45="","",IF(D45&lt;&gt;Parametri!$F$4,IF(E45&gt;0,"Tavolo non attivo con assegnati","Non utilizzato"),IF(NOT(ISNUMBER(C45)),"Capienza mancante",IF(C45&lt;1,"Capienza non valida",IF(OR(NOT(ISNUMBER(Parametri!$B$5)),Parametri!$B$5&lt;0,Parametri!$B$5&gt;1),"Soglia da verificare",IF(E45&gt;C45,"Sovraccarico",IF(E45=C45,"Completo",IF(IFERROR(E45/C45,0)&gt;=Parametri!$B$5,"Quasi pieno","Disponibile"))))))))</f>
        <v/>
      </c>
    </row>
    <row r="46">
      <c r="A46" s="11" t="n"/>
      <c r="B46" s="11" t="n"/>
      <c r="C46" s="12" t="n"/>
      <c r="D46" s="11" t="n"/>
      <c r="E46" s="8">
        <f>IF(A46="","",COUNTIFS(Invitati!$A$5:$A$104,"&lt;&gt;",Invitati!$B$5:$B$104,Parametri!$D$4,Invitati!$C$5:$C$104,A46))</f>
        <v/>
      </c>
      <c r="F46" s="8">
        <f>IF(A46="","",IF(D46&lt;&gt;Parametri!$F$4,"",IF(NOT(ISNUMBER(C46)),"",MAX(C46-E46,0))))</f>
        <v/>
      </c>
      <c r="G46" s="14">
        <f>IF(A46="","",IF(D46&lt;&gt;Parametri!$F$4,"",IF(OR(NOT(ISNUMBER(C46)),C46&lt;=0),"",IFERROR(E46/C46,""))))</f>
        <v/>
      </c>
      <c r="H46" s="15">
        <f>IF(A46="","",IF(D46&lt;&gt;Parametri!$F$4,IF(E46&gt;0,"Tavolo non attivo con assegnati","Non utilizzato"),IF(NOT(ISNUMBER(C46)),"Capienza mancante",IF(C46&lt;1,"Capienza non valida",IF(OR(NOT(ISNUMBER(Parametri!$B$5)),Parametri!$B$5&lt;0,Parametri!$B$5&gt;1),"Soglia da verificare",IF(E46&gt;C46,"Sovraccarico",IF(E46=C46,"Completo",IF(IFERROR(E46/C46,0)&gt;=Parametri!$B$5,"Quasi pieno","Disponibile"))))))))</f>
        <v/>
      </c>
    </row>
    <row r="47">
      <c r="A47" s="11" t="n"/>
      <c r="B47" s="11" t="n"/>
      <c r="C47" s="12" t="n"/>
      <c r="D47" s="11" t="n"/>
      <c r="E47" s="5">
        <f>IF(A47="","",COUNTIFS(Invitati!$A$5:$A$104,"&lt;&gt;",Invitati!$B$5:$B$104,Parametri!$D$4,Invitati!$C$5:$C$104,A47))</f>
        <v/>
      </c>
      <c r="F47" s="5">
        <f>IF(A47="","",IF(D47&lt;&gt;Parametri!$F$4,"",IF(NOT(ISNUMBER(C47)),"",MAX(C47-E47,0))))</f>
        <v/>
      </c>
      <c r="G47" s="10">
        <f>IF(A47="","",IF(D47&lt;&gt;Parametri!$F$4,"",IF(OR(NOT(ISNUMBER(C47)),C47&lt;=0),"",IFERROR(E47/C47,""))))</f>
        <v/>
      </c>
      <c r="H47" s="13">
        <f>IF(A47="","",IF(D47&lt;&gt;Parametri!$F$4,IF(E47&gt;0,"Tavolo non attivo con assegnati","Non utilizzato"),IF(NOT(ISNUMBER(C47)),"Capienza mancante",IF(C47&lt;1,"Capienza non valida",IF(OR(NOT(ISNUMBER(Parametri!$B$5)),Parametri!$B$5&lt;0,Parametri!$B$5&gt;1),"Soglia da verificare",IF(E47&gt;C47,"Sovraccarico",IF(E47=C47,"Completo",IF(IFERROR(E47/C47,0)&gt;=Parametri!$B$5,"Quasi pieno","Disponibile"))))))))</f>
        <v/>
      </c>
    </row>
    <row r="48">
      <c r="A48" s="11" t="n"/>
      <c r="B48" s="11" t="n"/>
      <c r="C48" s="12" t="n"/>
      <c r="D48" s="11" t="n"/>
      <c r="E48" s="8">
        <f>IF(A48="","",COUNTIFS(Invitati!$A$5:$A$104,"&lt;&gt;",Invitati!$B$5:$B$104,Parametri!$D$4,Invitati!$C$5:$C$104,A48))</f>
        <v/>
      </c>
      <c r="F48" s="8">
        <f>IF(A48="","",IF(D48&lt;&gt;Parametri!$F$4,"",IF(NOT(ISNUMBER(C48)),"",MAX(C48-E48,0))))</f>
        <v/>
      </c>
      <c r="G48" s="14">
        <f>IF(A48="","",IF(D48&lt;&gt;Parametri!$F$4,"",IF(OR(NOT(ISNUMBER(C48)),C48&lt;=0),"",IFERROR(E48/C48,""))))</f>
        <v/>
      </c>
      <c r="H48" s="15">
        <f>IF(A48="","",IF(D48&lt;&gt;Parametri!$F$4,IF(E48&gt;0,"Tavolo non attivo con assegnati","Non utilizzato"),IF(NOT(ISNUMBER(C48)),"Capienza mancante",IF(C48&lt;1,"Capienza non valida",IF(OR(NOT(ISNUMBER(Parametri!$B$5)),Parametri!$B$5&lt;0,Parametri!$B$5&gt;1),"Soglia da verificare",IF(E48&gt;C48,"Sovraccarico",IF(E48=C48,"Completo",IF(IFERROR(E48/C48,0)&gt;=Parametri!$B$5,"Quasi pieno","Disponibile"))))))))</f>
        <v/>
      </c>
    </row>
    <row r="49">
      <c r="A49" s="11" t="n"/>
      <c r="B49" s="11" t="n"/>
      <c r="C49" s="12" t="n"/>
      <c r="D49" s="11" t="n"/>
      <c r="E49" s="5">
        <f>IF(A49="","",COUNTIFS(Invitati!$A$5:$A$104,"&lt;&gt;",Invitati!$B$5:$B$104,Parametri!$D$4,Invitati!$C$5:$C$104,A49))</f>
        <v/>
      </c>
      <c r="F49" s="5">
        <f>IF(A49="","",IF(D49&lt;&gt;Parametri!$F$4,"",IF(NOT(ISNUMBER(C49)),"",MAX(C49-E49,0))))</f>
        <v/>
      </c>
      <c r="G49" s="10">
        <f>IF(A49="","",IF(D49&lt;&gt;Parametri!$F$4,"",IF(OR(NOT(ISNUMBER(C49)),C49&lt;=0),"",IFERROR(E49/C49,""))))</f>
        <v/>
      </c>
      <c r="H49" s="13">
        <f>IF(A49="","",IF(D49&lt;&gt;Parametri!$F$4,IF(E49&gt;0,"Tavolo non attivo con assegnati","Non utilizzato"),IF(NOT(ISNUMBER(C49)),"Capienza mancante",IF(C49&lt;1,"Capienza non valida",IF(OR(NOT(ISNUMBER(Parametri!$B$5)),Parametri!$B$5&lt;0,Parametri!$B$5&gt;1),"Soglia da verificare",IF(E49&gt;C49,"Sovraccarico",IF(E49=C49,"Completo",IF(IFERROR(E49/C49,0)&gt;=Parametri!$B$5,"Quasi pieno","Disponibile"))))))))</f>
        <v/>
      </c>
    </row>
    <row r="50">
      <c r="A50" s="11" t="n"/>
      <c r="B50" s="11" t="n"/>
      <c r="C50" s="12" t="n"/>
      <c r="D50" s="11" t="n"/>
      <c r="E50" s="8">
        <f>IF(A50="","",COUNTIFS(Invitati!$A$5:$A$104,"&lt;&gt;",Invitati!$B$5:$B$104,Parametri!$D$4,Invitati!$C$5:$C$104,A50))</f>
        <v/>
      </c>
      <c r="F50" s="8">
        <f>IF(A50="","",IF(D50&lt;&gt;Parametri!$F$4,"",IF(NOT(ISNUMBER(C50)),"",MAX(C50-E50,0))))</f>
        <v/>
      </c>
      <c r="G50" s="14">
        <f>IF(A50="","",IF(D50&lt;&gt;Parametri!$F$4,"",IF(OR(NOT(ISNUMBER(C50)),C50&lt;=0),"",IFERROR(E50/C50,""))))</f>
        <v/>
      </c>
      <c r="H50" s="15">
        <f>IF(A50="","",IF(D50&lt;&gt;Parametri!$F$4,IF(E50&gt;0,"Tavolo non attivo con assegnati","Non utilizzato"),IF(NOT(ISNUMBER(C50)),"Capienza mancante",IF(C50&lt;1,"Capienza non valida",IF(OR(NOT(ISNUMBER(Parametri!$B$5)),Parametri!$B$5&lt;0,Parametri!$B$5&gt;1),"Soglia da verificare",IF(E50&gt;C50,"Sovraccarico",IF(E50=C50,"Completo",IF(IFERROR(E50/C50,0)&gt;=Parametri!$B$5,"Quasi pieno","Disponibile"))))))))</f>
        <v/>
      </c>
    </row>
    <row r="51">
      <c r="A51" s="11" t="n"/>
      <c r="B51" s="11" t="n"/>
      <c r="C51" s="12" t="n"/>
      <c r="D51" s="11" t="n"/>
      <c r="E51" s="5">
        <f>IF(A51="","",COUNTIFS(Invitati!$A$5:$A$104,"&lt;&gt;",Invitati!$B$5:$B$104,Parametri!$D$4,Invitati!$C$5:$C$104,A51))</f>
        <v/>
      </c>
      <c r="F51" s="5">
        <f>IF(A51="","",IF(D51&lt;&gt;Parametri!$F$4,"",IF(NOT(ISNUMBER(C51)),"",MAX(C51-E51,0))))</f>
        <v/>
      </c>
      <c r="G51" s="10">
        <f>IF(A51="","",IF(D51&lt;&gt;Parametri!$F$4,"",IF(OR(NOT(ISNUMBER(C51)),C51&lt;=0),"",IFERROR(E51/C51,""))))</f>
        <v/>
      </c>
      <c r="H51" s="13">
        <f>IF(A51="","",IF(D51&lt;&gt;Parametri!$F$4,IF(E51&gt;0,"Tavolo non attivo con assegnati","Non utilizzato"),IF(NOT(ISNUMBER(C51)),"Capienza mancante",IF(C51&lt;1,"Capienza non valida",IF(OR(NOT(ISNUMBER(Parametri!$B$5)),Parametri!$B$5&lt;0,Parametri!$B$5&gt;1),"Soglia da verificare",IF(E51&gt;C51,"Sovraccarico",IF(E51=C51,"Completo",IF(IFERROR(E51/C51,0)&gt;=Parametri!$B$5,"Quasi pieno","Disponibile"))))))))</f>
        <v/>
      </c>
    </row>
    <row r="52">
      <c r="A52" s="11" t="n"/>
      <c r="B52" s="11" t="n"/>
      <c r="C52" s="12" t="n"/>
      <c r="D52" s="11" t="n"/>
      <c r="E52" s="8">
        <f>IF(A52="","",COUNTIFS(Invitati!$A$5:$A$104,"&lt;&gt;",Invitati!$B$5:$B$104,Parametri!$D$4,Invitati!$C$5:$C$104,A52))</f>
        <v/>
      </c>
      <c r="F52" s="8">
        <f>IF(A52="","",IF(D52&lt;&gt;Parametri!$F$4,"",IF(NOT(ISNUMBER(C52)),"",MAX(C52-E52,0))))</f>
        <v/>
      </c>
      <c r="G52" s="14">
        <f>IF(A52="","",IF(D52&lt;&gt;Parametri!$F$4,"",IF(OR(NOT(ISNUMBER(C52)),C52&lt;=0),"",IFERROR(E52/C52,""))))</f>
        <v/>
      </c>
      <c r="H52" s="15">
        <f>IF(A52="","",IF(D52&lt;&gt;Parametri!$F$4,IF(E52&gt;0,"Tavolo non attivo con assegnati","Non utilizzato"),IF(NOT(ISNUMBER(C52)),"Capienza mancante",IF(C52&lt;1,"Capienza non valida",IF(OR(NOT(ISNUMBER(Parametri!$B$5)),Parametri!$B$5&lt;0,Parametri!$B$5&gt;1),"Soglia da verificare",IF(E52&gt;C52,"Sovraccarico",IF(E52=C52,"Completo",IF(IFERROR(E52/C52,0)&gt;=Parametri!$B$5,"Quasi pieno","Disponibile"))))))))</f>
        <v/>
      </c>
    </row>
    <row r="53">
      <c r="A53" s="11" t="n"/>
      <c r="B53" s="11" t="n"/>
      <c r="C53" s="12" t="n"/>
      <c r="D53" s="11" t="n"/>
      <c r="E53" s="5">
        <f>IF(A53="","",COUNTIFS(Invitati!$A$5:$A$104,"&lt;&gt;",Invitati!$B$5:$B$104,Parametri!$D$4,Invitati!$C$5:$C$104,A53))</f>
        <v/>
      </c>
      <c r="F53" s="5">
        <f>IF(A53="","",IF(D53&lt;&gt;Parametri!$F$4,"",IF(NOT(ISNUMBER(C53)),"",MAX(C53-E53,0))))</f>
        <v/>
      </c>
      <c r="G53" s="10">
        <f>IF(A53="","",IF(D53&lt;&gt;Parametri!$F$4,"",IF(OR(NOT(ISNUMBER(C53)),C53&lt;=0),"",IFERROR(E53/C53,""))))</f>
        <v/>
      </c>
      <c r="H53" s="13">
        <f>IF(A53="","",IF(D53&lt;&gt;Parametri!$F$4,IF(E53&gt;0,"Tavolo non attivo con assegnati","Non utilizzato"),IF(NOT(ISNUMBER(C53)),"Capienza mancante",IF(C53&lt;1,"Capienza non valida",IF(OR(NOT(ISNUMBER(Parametri!$B$5)),Parametri!$B$5&lt;0,Parametri!$B$5&gt;1),"Soglia da verificare",IF(E53&gt;C53,"Sovraccarico",IF(E53=C53,"Completo",IF(IFERROR(E53/C53,0)&gt;=Parametri!$B$5,"Quasi pieno","Disponibile"))))))))</f>
        <v/>
      </c>
    </row>
    <row r="54">
      <c r="A54" s="11" t="n"/>
      <c r="B54" s="11" t="n"/>
      <c r="C54" s="12" t="n"/>
      <c r="D54" s="11" t="n"/>
      <c r="E54" s="8">
        <f>IF(A54="","",COUNTIFS(Invitati!$A$5:$A$104,"&lt;&gt;",Invitati!$B$5:$B$104,Parametri!$D$4,Invitati!$C$5:$C$104,A54))</f>
        <v/>
      </c>
      <c r="F54" s="8">
        <f>IF(A54="","",IF(D54&lt;&gt;Parametri!$F$4,"",IF(NOT(ISNUMBER(C54)),"",MAX(C54-E54,0))))</f>
        <v/>
      </c>
      <c r="G54" s="14">
        <f>IF(A54="","",IF(D54&lt;&gt;Parametri!$F$4,"",IF(OR(NOT(ISNUMBER(C54)),C54&lt;=0),"",IFERROR(E54/C54,""))))</f>
        <v/>
      </c>
      <c r="H54" s="15">
        <f>IF(A54="","",IF(D54&lt;&gt;Parametri!$F$4,IF(E54&gt;0,"Tavolo non attivo con assegnati","Non utilizzato"),IF(NOT(ISNUMBER(C54)),"Capienza mancante",IF(C54&lt;1,"Capienza non valida",IF(OR(NOT(ISNUMBER(Parametri!$B$5)),Parametri!$B$5&lt;0,Parametri!$B$5&gt;1),"Soglia da verificare",IF(E54&gt;C54,"Sovraccarico",IF(E54=C54,"Completo",IF(IFERROR(E54/C54,0)&gt;=Parametri!$B$5,"Quasi pieno","Disponibile"))))))))</f>
        <v/>
      </c>
    </row>
    <row r="55">
      <c r="A55" s="11" t="n"/>
      <c r="B55" s="11" t="n"/>
      <c r="C55" s="12" t="n"/>
      <c r="D55" s="11" t="n"/>
      <c r="E55" s="5">
        <f>IF(A55="","",COUNTIFS(Invitati!$A$5:$A$104,"&lt;&gt;",Invitati!$B$5:$B$104,Parametri!$D$4,Invitati!$C$5:$C$104,A55))</f>
        <v/>
      </c>
      <c r="F55" s="5">
        <f>IF(A55="","",IF(D55&lt;&gt;Parametri!$F$4,"",IF(NOT(ISNUMBER(C55)),"",MAX(C55-E55,0))))</f>
        <v/>
      </c>
      <c r="G55" s="10">
        <f>IF(A55="","",IF(D55&lt;&gt;Parametri!$F$4,"",IF(OR(NOT(ISNUMBER(C55)),C55&lt;=0),"",IFERROR(E55/C55,""))))</f>
        <v/>
      </c>
      <c r="H55" s="13">
        <f>IF(A55="","",IF(D55&lt;&gt;Parametri!$F$4,IF(E55&gt;0,"Tavolo non attivo con assegnati","Non utilizzato"),IF(NOT(ISNUMBER(C55)),"Capienza mancante",IF(C55&lt;1,"Capienza non valida",IF(OR(NOT(ISNUMBER(Parametri!$B$5)),Parametri!$B$5&lt;0,Parametri!$B$5&gt;1),"Soglia da verificare",IF(E55&gt;C55,"Sovraccarico",IF(E55=C55,"Completo",IF(IFERROR(E55/C55,0)&gt;=Parametri!$B$5,"Quasi pieno","Disponibile"))))))))</f>
        <v/>
      </c>
    </row>
    <row r="56">
      <c r="A56" s="11" t="n"/>
      <c r="B56" s="11" t="n"/>
      <c r="C56" s="12" t="n"/>
      <c r="D56" s="11" t="n"/>
      <c r="E56" s="8">
        <f>IF(A56="","",COUNTIFS(Invitati!$A$5:$A$104,"&lt;&gt;",Invitati!$B$5:$B$104,Parametri!$D$4,Invitati!$C$5:$C$104,A56))</f>
        <v/>
      </c>
      <c r="F56" s="8">
        <f>IF(A56="","",IF(D56&lt;&gt;Parametri!$F$4,"",IF(NOT(ISNUMBER(C56)),"",MAX(C56-E56,0))))</f>
        <v/>
      </c>
      <c r="G56" s="14">
        <f>IF(A56="","",IF(D56&lt;&gt;Parametri!$F$4,"",IF(OR(NOT(ISNUMBER(C56)),C56&lt;=0),"",IFERROR(E56/C56,""))))</f>
        <v/>
      </c>
      <c r="H56" s="15">
        <f>IF(A56="","",IF(D56&lt;&gt;Parametri!$F$4,IF(E56&gt;0,"Tavolo non attivo con assegnati","Non utilizzato"),IF(NOT(ISNUMBER(C56)),"Capienza mancante",IF(C56&lt;1,"Capienza non valida",IF(OR(NOT(ISNUMBER(Parametri!$B$5)),Parametri!$B$5&lt;0,Parametri!$B$5&gt;1),"Soglia da verificare",IF(E56&gt;C56,"Sovraccarico",IF(E56=C56,"Completo",IF(IFERROR(E56/C56,0)&gt;=Parametri!$B$5,"Quasi pieno","Disponibile"))))))))</f>
        <v/>
      </c>
    </row>
    <row r="57">
      <c r="A57" s="11" t="n"/>
      <c r="B57" s="11" t="n"/>
      <c r="C57" s="12" t="n"/>
      <c r="D57" s="11" t="n"/>
      <c r="E57" s="5">
        <f>IF(A57="","",COUNTIFS(Invitati!$A$5:$A$104,"&lt;&gt;",Invitati!$B$5:$B$104,Parametri!$D$4,Invitati!$C$5:$C$104,A57))</f>
        <v/>
      </c>
      <c r="F57" s="5">
        <f>IF(A57="","",IF(D57&lt;&gt;Parametri!$F$4,"",IF(NOT(ISNUMBER(C57)),"",MAX(C57-E57,0))))</f>
        <v/>
      </c>
      <c r="G57" s="10">
        <f>IF(A57="","",IF(D57&lt;&gt;Parametri!$F$4,"",IF(OR(NOT(ISNUMBER(C57)),C57&lt;=0),"",IFERROR(E57/C57,""))))</f>
        <v/>
      </c>
      <c r="H57" s="13">
        <f>IF(A57="","",IF(D57&lt;&gt;Parametri!$F$4,IF(E57&gt;0,"Tavolo non attivo con assegnati","Non utilizzato"),IF(NOT(ISNUMBER(C57)),"Capienza mancante",IF(C57&lt;1,"Capienza non valida",IF(OR(NOT(ISNUMBER(Parametri!$B$5)),Parametri!$B$5&lt;0,Parametri!$B$5&gt;1),"Soglia da verificare",IF(E57&gt;C57,"Sovraccarico",IF(E57=C57,"Completo",IF(IFERROR(E57/C57,0)&gt;=Parametri!$B$5,"Quasi pieno","Disponibile"))))))))</f>
        <v/>
      </c>
    </row>
    <row r="58">
      <c r="A58" s="11" t="n"/>
      <c r="B58" s="11" t="n"/>
      <c r="C58" s="12" t="n"/>
      <c r="D58" s="11" t="n"/>
      <c r="E58" s="8">
        <f>IF(A58="","",COUNTIFS(Invitati!$A$5:$A$104,"&lt;&gt;",Invitati!$B$5:$B$104,Parametri!$D$4,Invitati!$C$5:$C$104,A58))</f>
        <v/>
      </c>
      <c r="F58" s="8">
        <f>IF(A58="","",IF(D58&lt;&gt;Parametri!$F$4,"",IF(NOT(ISNUMBER(C58)),"",MAX(C58-E58,0))))</f>
        <v/>
      </c>
      <c r="G58" s="14">
        <f>IF(A58="","",IF(D58&lt;&gt;Parametri!$F$4,"",IF(OR(NOT(ISNUMBER(C58)),C58&lt;=0),"",IFERROR(E58/C58,""))))</f>
        <v/>
      </c>
      <c r="H58" s="15">
        <f>IF(A58="","",IF(D58&lt;&gt;Parametri!$F$4,IF(E58&gt;0,"Tavolo non attivo con assegnati","Non utilizzato"),IF(NOT(ISNUMBER(C58)),"Capienza mancante",IF(C58&lt;1,"Capienza non valida",IF(OR(NOT(ISNUMBER(Parametri!$B$5)),Parametri!$B$5&lt;0,Parametri!$B$5&gt;1),"Soglia da verificare",IF(E58&gt;C58,"Sovraccarico",IF(E58=C58,"Completo",IF(IFERROR(E58/C58,0)&gt;=Parametri!$B$5,"Quasi pieno","Disponibile"))))))))</f>
        <v/>
      </c>
    </row>
    <row r="59">
      <c r="A59" s="11" t="n"/>
      <c r="B59" s="11" t="n"/>
      <c r="C59" s="12" t="n"/>
      <c r="D59" s="11" t="n"/>
      <c r="E59" s="5">
        <f>IF(A59="","",COUNTIFS(Invitati!$A$5:$A$104,"&lt;&gt;",Invitati!$B$5:$B$104,Parametri!$D$4,Invitati!$C$5:$C$104,A59))</f>
        <v/>
      </c>
      <c r="F59" s="5">
        <f>IF(A59="","",IF(D59&lt;&gt;Parametri!$F$4,"",IF(NOT(ISNUMBER(C59)),"",MAX(C59-E59,0))))</f>
        <v/>
      </c>
      <c r="G59" s="10">
        <f>IF(A59="","",IF(D59&lt;&gt;Parametri!$F$4,"",IF(OR(NOT(ISNUMBER(C59)),C59&lt;=0),"",IFERROR(E59/C59,""))))</f>
        <v/>
      </c>
      <c r="H59" s="13">
        <f>IF(A59="","",IF(D59&lt;&gt;Parametri!$F$4,IF(E59&gt;0,"Tavolo non attivo con assegnati","Non utilizzato"),IF(NOT(ISNUMBER(C59)),"Capienza mancante",IF(C59&lt;1,"Capienza non valida",IF(OR(NOT(ISNUMBER(Parametri!$B$5)),Parametri!$B$5&lt;0,Parametri!$B$5&gt;1),"Soglia da verificare",IF(E59&gt;C59,"Sovraccarico",IF(E59=C59,"Completo",IF(IFERROR(E59/C59,0)&gt;=Parametri!$B$5,"Quasi pieno","Disponibile"))))))))</f>
        <v/>
      </c>
    </row>
    <row r="60">
      <c r="A60" s="11" t="n"/>
      <c r="B60" s="11" t="n"/>
      <c r="C60" s="12" t="n"/>
      <c r="D60" s="11" t="n"/>
      <c r="E60" s="8">
        <f>IF(A60="","",COUNTIFS(Invitati!$A$5:$A$104,"&lt;&gt;",Invitati!$B$5:$B$104,Parametri!$D$4,Invitati!$C$5:$C$104,A60))</f>
        <v/>
      </c>
      <c r="F60" s="8">
        <f>IF(A60="","",IF(D60&lt;&gt;Parametri!$F$4,"",IF(NOT(ISNUMBER(C60)),"",MAX(C60-E60,0))))</f>
        <v/>
      </c>
      <c r="G60" s="14">
        <f>IF(A60="","",IF(D60&lt;&gt;Parametri!$F$4,"",IF(OR(NOT(ISNUMBER(C60)),C60&lt;=0),"",IFERROR(E60/C60,""))))</f>
        <v/>
      </c>
      <c r="H60" s="15">
        <f>IF(A60="","",IF(D60&lt;&gt;Parametri!$F$4,IF(E60&gt;0,"Tavolo non attivo con assegnati","Non utilizzato"),IF(NOT(ISNUMBER(C60)),"Capienza mancante",IF(C60&lt;1,"Capienza non valida",IF(OR(NOT(ISNUMBER(Parametri!$B$5)),Parametri!$B$5&lt;0,Parametri!$B$5&gt;1),"Soglia da verificare",IF(E60&gt;C60,"Sovraccarico",IF(E60=C60,"Completo",IF(IFERROR(E60/C60,0)&gt;=Parametri!$B$5,"Quasi pieno","Disponibile"))))))))</f>
        <v/>
      </c>
    </row>
    <row r="61">
      <c r="A61" s="11" t="n"/>
      <c r="B61" s="11" t="n"/>
      <c r="C61" s="12" t="n"/>
      <c r="D61" s="11" t="n"/>
      <c r="E61" s="5">
        <f>IF(A61="","",COUNTIFS(Invitati!$A$5:$A$104,"&lt;&gt;",Invitati!$B$5:$B$104,Parametri!$D$4,Invitati!$C$5:$C$104,A61))</f>
        <v/>
      </c>
      <c r="F61" s="5">
        <f>IF(A61="","",IF(D61&lt;&gt;Parametri!$F$4,"",IF(NOT(ISNUMBER(C61)),"",MAX(C61-E61,0))))</f>
        <v/>
      </c>
      <c r="G61" s="10">
        <f>IF(A61="","",IF(D61&lt;&gt;Parametri!$F$4,"",IF(OR(NOT(ISNUMBER(C61)),C61&lt;=0),"",IFERROR(E61/C61,""))))</f>
        <v/>
      </c>
      <c r="H61" s="13">
        <f>IF(A61="","",IF(D61&lt;&gt;Parametri!$F$4,IF(E61&gt;0,"Tavolo non attivo con assegnati","Non utilizzato"),IF(NOT(ISNUMBER(C61)),"Capienza mancante",IF(C61&lt;1,"Capienza non valida",IF(OR(NOT(ISNUMBER(Parametri!$B$5)),Parametri!$B$5&lt;0,Parametri!$B$5&gt;1),"Soglia da verificare",IF(E61&gt;C61,"Sovraccarico",IF(E61=C61,"Completo",IF(IFERROR(E61/C61,0)&gt;=Parametri!$B$5,"Quasi pieno","Disponibile"))))))))</f>
        <v/>
      </c>
    </row>
    <row r="62">
      <c r="A62" s="11" t="n"/>
      <c r="B62" s="11" t="n"/>
      <c r="C62" s="12" t="n"/>
      <c r="D62" s="11" t="n"/>
      <c r="E62" s="8">
        <f>IF(A62="","",COUNTIFS(Invitati!$A$5:$A$104,"&lt;&gt;",Invitati!$B$5:$B$104,Parametri!$D$4,Invitati!$C$5:$C$104,A62))</f>
        <v/>
      </c>
      <c r="F62" s="8">
        <f>IF(A62="","",IF(D62&lt;&gt;Parametri!$F$4,"",IF(NOT(ISNUMBER(C62)),"",MAX(C62-E62,0))))</f>
        <v/>
      </c>
      <c r="G62" s="14">
        <f>IF(A62="","",IF(D62&lt;&gt;Parametri!$F$4,"",IF(OR(NOT(ISNUMBER(C62)),C62&lt;=0),"",IFERROR(E62/C62,""))))</f>
        <v/>
      </c>
      <c r="H62" s="15">
        <f>IF(A62="","",IF(D62&lt;&gt;Parametri!$F$4,IF(E62&gt;0,"Tavolo non attivo con assegnati","Non utilizzato"),IF(NOT(ISNUMBER(C62)),"Capienza mancante",IF(C62&lt;1,"Capienza non valida",IF(OR(NOT(ISNUMBER(Parametri!$B$5)),Parametri!$B$5&lt;0,Parametri!$B$5&gt;1),"Soglia da verificare",IF(E62&gt;C62,"Sovraccarico",IF(E62=C62,"Completo",IF(IFERROR(E62/C62,0)&gt;=Parametri!$B$5,"Quasi pieno","Disponibile"))))))))</f>
        <v/>
      </c>
    </row>
    <row r="63">
      <c r="A63" s="11" t="n"/>
      <c r="B63" s="11" t="n"/>
      <c r="C63" s="12" t="n"/>
      <c r="D63" s="11" t="n"/>
      <c r="E63" s="5">
        <f>IF(A63="","",COUNTIFS(Invitati!$A$5:$A$104,"&lt;&gt;",Invitati!$B$5:$B$104,Parametri!$D$4,Invitati!$C$5:$C$104,A63))</f>
        <v/>
      </c>
      <c r="F63" s="5">
        <f>IF(A63="","",IF(D63&lt;&gt;Parametri!$F$4,"",IF(NOT(ISNUMBER(C63)),"",MAX(C63-E63,0))))</f>
        <v/>
      </c>
      <c r="G63" s="10">
        <f>IF(A63="","",IF(D63&lt;&gt;Parametri!$F$4,"",IF(OR(NOT(ISNUMBER(C63)),C63&lt;=0),"",IFERROR(E63/C63,""))))</f>
        <v/>
      </c>
      <c r="H63" s="13">
        <f>IF(A63="","",IF(D63&lt;&gt;Parametri!$F$4,IF(E63&gt;0,"Tavolo non attivo con assegnati","Non utilizzato"),IF(NOT(ISNUMBER(C63)),"Capienza mancante",IF(C63&lt;1,"Capienza non valida",IF(OR(NOT(ISNUMBER(Parametri!$B$5)),Parametri!$B$5&lt;0,Parametri!$B$5&gt;1),"Soglia da verificare",IF(E63&gt;C63,"Sovraccarico",IF(E63=C63,"Completo",IF(IFERROR(E63/C63,0)&gt;=Parametri!$B$5,"Quasi pieno","Disponibile"))))))))</f>
        <v/>
      </c>
    </row>
    <row r="64">
      <c r="A64" s="11" t="n"/>
      <c r="B64" s="11" t="n"/>
      <c r="C64" s="12" t="n"/>
      <c r="D64" s="11" t="n"/>
      <c r="E64" s="8">
        <f>IF(A64="","",COUNTIFS(Invitati!$A$5:$A$104,"&lt;&gt;",Invitati!$B$5:$B$104,Parametri!$D$4,Invitati!$C$5:$C$104,A64))</f>
        <v/>
      </c>
      <c r="F64" s="8">
        <f>IF(A64="","",IF(D64&lt;&gt;Parametri!$F$4,"",IF(NOT(ISNUMBER(C64)),"",MAX(C64-E64,0))))</f>
        <v/>
      </c>
      <c r="G64" s="14">
        <f>IF(A64="","",IF(D64&lt;&gt;Parametri!$F$4,"",IF(OR(NOT(ISNUMBER(C64)),C64&lt;=0),"",IFERROR(E64/C64,""))))</f>
        <v/>
      </c>
      <c r="H64" s="15">
        <f>IF(A64="","",IF(D64&lt;&gt;Parametri!$F$4,IF(E64&gt;0,"Tavolo non attivo con assegnati","Non utilizzato"),IF(NOT(ISNUMBER(C64)),"Capienza mancante",IF(C64&lt;1,"Capienza non valida",IF(OR(NOT(ISNUMBER(Parametri!$B$5)),Parametri!$B$5&lt;0,Parametri!$B$5&gt;1),"Soglia da verificare",IF(E64&gt;C64,"Sovraccarico",IF(E64=C64,"Completo",IF(IFERROR(E64/C64,0)&gt;=Parametri!$B$5,"Quasi pieno","Disponibile"))))))))</f>
        <v/>
      </c>
    </row>
    <row r="65">
      <c r="A65" s="11" t="n"/>
      <c r="B65" s="11" t="n"/>
      <c r="C65" s="12" t="n"/>
      <c r="D65" s="11" t="n"/>
      <c r="E65" s="5">
        <f>IF(A65="","",COUNTIFS(Invitati!$A$5:$A$104,"&lt;&gt;",Invitati!$B$5:$B$104,Parametri!$D$4,Invitati!$C$5:$C$104,A65))</f>
        <v/>
      </c>
      <c r="F65" s="5">
        <f>IF(A65="","",IF(D65&lt;&gt;Parametri!$F$4,"",IF(NOT(ISNUMBER(C65)),"",MAX(C65-E65,0))))</f>
        <v/>
      </c>
      <c r="G65" s="10">
        <f>IF(A65="","",IF(D65&lt;&gt;Parametri!$F$4,"",IF(OR(NOT(ISNUMBER(C65)),C65&lt;=0),"",IFERROR(E65/C65,""))))</f>
        <v/>
      </c>
      <c r="H65" s="13">
        <f>IF(A65="","",IF(D65&lt;&gt;Parametri!$F$4,IF(E65&gt;0,"Tavolo non attivo con assegnati","Non utilizzato"),IF(NOT(ISNUMBER(C65)),"Capienza mancante",IF(C65&lt;1,"Capienza non valida",IF(OR(NOT(ISNUMBER(Parametri!$B$5)),Parametri!$B$5&lt;0,Parametri!$B$5&gt;1),"Soglia da verificare",IF(E65&gt;C65,"Sovraccarico",IF(E65=C65,"Completo",IF(IFERROR(E65/C65,0)&gt;=Parametri!$B$5,"Quasi pieno","Disponibile"))))))))</f>
        <v/>
      </c>
    </row>
    <row r="66">
      <c r="A66" s="11" t="n"/>
      <c r="B66" s="11" t="n"/>
      <c r="C66" s="12" t="n"/>
      <c r="D66" s="11" t="n"/>
      <c r="E66" s="8">
        <f>IF(A66="","",COUNTIFS(Invitati!$A$5:$A$104,"&lt;&gt;",Invitati!$B$5:$B$104,Parametri!$D$4,Invitati!$C$5:$C$104,A66))</f>
        <v/>
      </c>
      <c r="F66" s="8">
        <f>IF(A66="","",IF(D66&lt;&gt;Parametri!$F$4,"",IF(NOT(ISNUMBER(C66)),"",MAX(C66-E66,0))))</f>
        <v/>
      </c>
      <c r="G66" s="14">
        <f>IF(A66="","",IF(D66&lt;&gt;Parametri!$F$4,"",IF(OR(NOT(ISNUMBER(C66)),C66&lt;=0),"",IFERROR(E66/C66,""))))</f>
        <v/>
      </c>
      <c r="H66" s="15">
        <f>IF(A66="","",IF(D66&lt;&gt;Parametri!$F$4,IF(E66&gt;0,"Tavolo non attivo con assegnati","Non utilizzato"),IF(NOT(ISNUMBER(C66)),"Capienza mancante",IF(C66&lt;1,"Capienza non valida",IF(OR(NOT(ISNUMBER(Parametri!$B$5)),Parametri!$B$5&lt;0,Parametri!$B$5&gt;1),"Soglia da verificare",IF(E66&gt;C66,"Sovraccarico",IF(E66=C66,"Completo",IF(IFERROR(E66/C66,0)&gt;=Parametri!$B$5,"Quasi pieno","Disponibile"))))))))</f>
        <v/>
      </c>
    </row>
    <row r="67">
      <c r="A67" s="11" t="n"/>
      <c r="B67" s="11" t="n"/>
      <c r="C67" s="12" t="n"/>
      <c r="D67" s="11" t="n"/>
      <c r="E67" s="5">
        <f>IF(A67="","",COUNTIFS(Invitati!$A$5:$A$104,"&lt;&gt;",Invitati!$B$5:$B$104,Parametri!$D$4,Invitati!$C$5:$C$104,A67))</f>
        <v/>
      </c>
      <c r="F67" s="5">
        <f>IF(A67="","",IF(D67&lt;&gt;Parametri!$F$4,"",IF(NOT(ISNUMBER(C67)),"",MAX(C67-E67,0))))</f>
        <v/>
      </c>
      <c r="G67" s="10">
        <f>IF(A67="","",IF(D67&lt;&gt;Parametri!$F$4,"",IF(OR(NOT(ISNUMBER(C67)),C67&lt;=0),"",IFERROR(E67/C67,""))))</f>
        <v/>
      </c>
      <c r="H67" s="13">
        <f>IF(A67="","",IF(D67&lt;&gt;Parametri!$F$4,IF(E67&gt;0,"Tavolo non attivo con assegnati","Non utilizzato"),IF(NOT(ISNUMBER(C67)),"Capienza mancante",IF(C67&lt;1,"Capienza non valida",IF(OR(NOT(ISNUMBER(Parametri!$B$5)),Parametri!$B$5&lt;0,Parametri!$B$5&gt;1),"Soglia da verificare",IF(E67&gt;C67,"Sovraccarico",IF(E67=C67,"Completo",IF(IFERROR(E67/C67,0)&gt;=Parametri!$B$5,"Quasi pieno","Disponibile"))))))))</f>
        <v/>
      </c>
    </row>
    <row r="68">
      <c r="A68" s="11" t="n"/>
      <c r="B68" s="11" t="n"/>
      <c r="C68" s="12" t="n"/>
      <c r="D68" s="11" t="n"/>
      <c r="E68" s="8">
        <f>IF(A68="","",COUNTIFS(Invitati!$A$5:$A$104,"&lt;&gt;",Invitati!$B$5:$B$104,Parametri!$D$4,Invitati!$C$5:$C$104,A68))</f>
        <v/>
      </c>
      <c r="F68" s="8">
        <f>IF(A68="","",IF(D68&lt;&gt;Parametri!$F$4,"",IF(NOT(ISNUMBER(C68)),"",MAX(C68-E68,0))))</f>
        <v/>
      </c>
      <c r="G68" s="14">
        <f>IF(A68="","",IF(D68&lt;&gt;Parametri!$F$4,"",IF(OR(NOT(ISNUMBER(C68)),C68&lt;=0),"",IFERROR(E68/C68,""))))</f>
        <v/>
      </c>
      <c r="H68" s="15">
        <f>IF(A68="","",IF(D68&lt;&gt;Parametri!$F$4,IF(E68&gt;0,"Tavolo non attivo con assegnati","Non utilizzato"),IF(NOT(ISNUMBER(C68)),"Capienza mancante",IF(C68&lt;1,"Capienza non valida",IF(OR(NOT(ISNUMBER(Parametri!$B$5)),Parametri!$B$5&lt;0,Parametri!$B$5&gt;1),"Soglia da verificare",IF(E68&gt;C68,"Sovraccarico",IF(E68=C68,"Completo",IF(IFERROR(E68/C68,0)&gt;=Parametri!$B$5,"Quasi pieno","Disponibile"))))))))</f>
        <v/>
      </c>
    </row>
    <row r="69">
      <c r="A69" s="11" t="n"/>
      <c r="B69" s="11" t="n"/>
      <c r="C69" s="12" t="n"/>
      <c r="D69" s="11" t="n"/>
      <c r="E69" s="5">
        <f>IF(A69="","",COUNTIFS(Invitati!$A$5:$A$104,"&lt;&gt;",Invitati!$B$5:$B$104,Parametri!$D$4,Invitati!$C$5:$C$104,A69))</f>
        <v/>
      </c>
      <c r="F69" s="5">
        <f>IF(A69="","",IF(D69&lt;&gt;Parametri!$F$4,"",IF(NOT(ISNUMBER(C69)),"",MAX(C69-E69,0))))</f>
        <v/>
      </c>
      <c r="G69" s="10">
        <f>IF(A69="","",IF(D69&lt;&gt;Parametri!$F$4,"",IF(OR(NOT(ISNUMBER(C69)),C69&lt;=0),"",IFERROR(E69/C69,""))))</f>
        <v/>
      </c>
      <c r="H69" s="13">
        <f>IF(A69="","",IF(D69&lt;&gt;Parametri!$F$4,IF(E69&gt;0,"Tavolo non attivo con assegnati","Non utilizzato"),IF(NOT(ISNUMBER(C69)),"Capienza mancante",IF(C69&lt;1,"Capienza non valida",IF(OR(NOT(ISNUMBER(Parametri!$B$5)),Parametri!$B$5&lt;0,Parametri!$B$5&gt;1),"Soglia da verificare",IF(E69&gt;C69,"Sovraccarico",IF(E69=C69,"Completo",IF(IFERROR(E69/C69,0)&gt;=Parametri!$B$5,"Quasi pieno","Disponibile"))))))))</f>
        <v/>
      </c>
    </row>
    <row r="70">
      <c r="A70" s="11" t="n"/>
      <c r="B70" s="11" t="n"/>
      <c r="C70" s="12" t="n"/>
      <c r="D70" s="11" t="n"/>
      <c r="E70" s="8">
        <f>IF(A70="","",COUNTIFS(Invitati!$A$5:$A$104,"&lt;&gt;",Invitati!$B$5:$B$104,Parametri!$D$4,Invitati!$C$5:$C$104,A70))</f>
        <v/>
      </c>
      <c r="F70" s="8">
        <f>IF(A70="","",IF(D70&lt;&gt;Parametri!$F$4,"",IF(NOT(ISNUMBER(C70)),"",MAX(C70-E70,0))))</f>
        <v/>
      </c>
      <c r="G70" s="14">
        <f>IF(A70="","",IF(D70&lt;&gt;Parametri!$F$4,"",IF(OR(NOT(ISNUMBER(C70)),C70&lt;=0),"",IFERROR(E70/C70,""))))</f>
        <v/>
      </c>
      <c r="H70" s="15">
        <f>IF(A70="","",IF(D70&lt;&gt;Parametri!$F$4,IF(E70&gt;0,"Tavolo non attivo con assegnati","Non utilizzato"),IF(NOT(ISNUMBER(C70)),"Capienza mancante",IF(C70&lt;1,"Capienza non valida",IF(OR(NOT(ISNUMBER(Parametri!$B$5)),Parametri!$B$5&lt;0,Parametri!$B$5&gt;1),"Soglia da verificare",IF(E70&gt;C70,"Sovraccarico",IF(E70=C70,"Completo",IF(IFERROR(E70/C70,0)&gt;=Parametri!$B$5,"Quasi pieno","Disponibile"))))))))</f>
        <v/>
      </c>
    </row>
    <row r="71">
      <c r="A71" s="11" t="n"/>
      <c r="B71" s="11" t="n"/>
      <c r="C71" s="12" t="n"/>
      <c r="D71" s="11" t="n"/>
      <c r="E71" s="5">
        <f>IF(A71="","",COUNTIFS(Invitati!$A$5:$A$104,"&lt;&gt;",Invitati!$B$5:$B$104,Parametri!$D$4,Invitati!$C$5:$C$104,A71))</f>
        <v/>
      </c>
      <c r="F71" s="5">
        <f>IF(A71="","",IF(D71&lt;&gt;Parametri!$F$4,"",IF(NOT(ISNUMBER(C71)),"",MAX(C71-E71,0))))</f>
        <v/>
      </c>
      <c r="G71" s="10">
        <f>IF(A71="","",IF(D71&lt;&gt;Parametri!$F$4,"",IF(OR(NOT(ISNUMBER(C71)),C71&lt;=0),"",IFERROR(E71/C71,""))))</f>
        <v/>
      </c>
      <c r="H71" s="13">
        <f>IF(A71="","",IF(D71&lt;&gt;Parametri!$F$4,IF(E71&gt;0,"Tavolo non attivo con assegnati","Non utilizzato"),IF(NOT(ISNUMBER(C71)),"Capienza mancante",IF(C71&lt;1,"Capienza non valida",IF(OR(NOT(ISNUMBER(Parametri!$B$5)),Parametri!$B$5&lt;0,Parametri!$B$5&gt;1),"Soglia da verificare",IF(E71&gt;C71,"Sovraccarico",IF(E71=C71,"Completo",IF(IFERROR(E71/C71,0)&gt;=Parametri!$B$5,"Quasi pieno","Disponibile"))))))))</f>
        <v/>
      </c>
    </row>
    <row r="72">
      <c r="A72" s="11" t="n"/>
      <c r="B72" s="11" t="n"/>
      <c r="C72" s="12" t="n"/>
      <c r="D72" s="11" t="n"/>
      <c r="E72" s="8">
        <f>IF(A72="","",COUNTIFS(Invitati!$A$5:$A$104,"&lt;&gt;",Invitati!$B$5:$B$104,Parametri!$D$4,Invitati!$C$5:$C$104,A72))</f>
        <v/>
      </c>
      <c r="F72" s="8">
        <f>IF(A72="","",IF(D72&lt;&gt;Parametri!$F$4,"",IF(NOT(ISNUMBER(C72)),"",MAX(C72-E72,0))))</f>
        <v/>
      </c>
      <c r="G72" s="14">
        <f>IF(A72="","",IF(D72&lt;&gt;Parametri!$F$4,"",IF(OR(NOT(ISNUMBER(C72)),C72&lt;=0),"",IFERROR(E72/C72,""))))</f>
        <v/>
      </c>
      <c r="H72" s="15">
        <f>IF(A72="","",IF(D72&lt;&gt;Parametri!$F$4,IF(E72&gt;0,"Tavolo non attivo con assegnati","Non utilizzato"),IF(NOT(ISNUMBER(C72)),"Capienza mancante",IF(C72&lt;1,"Capienza non valida",IF(OR(NOT(ISNUMBER(Parametri!$B$5)),Parametri!$B$5&lt;0,Parametri!$B$5&gt;1),"Soglia da verificare",IF(E72&gt;C72,"Sovraccarico",IF(E72=C72,"Completo",IF(IFERROR(E72/C72,0)&gt;=Parametri!$B$5,"Quasi pieno","Disponibile"))))))))</f>
        <v/>
      </c>
    </row>
    <row r="73">
      <c r="A73" s="11" t="n"/>
      <c r="B73" s="11" t="n"/>
      <c r="C73" s="12" t="n"/>
      <c r="D73" s="11" t="n"/>
      <c r="E73" s="5">
        <f>IF(A73="","",COUNTIFS(Invitati!$A$5:$A$104,"&lt;&gt;",Invitati!$B$5:$B$104,Parametri!$D$4,Invitati!$C$5:$C$104,A73))</f>
        <v/>
      </c>
      <c r="F73" s="5">
        <f>IF(A73="","",IF(D73&lt;&gt;Parametri!$F$4,"",IF(NOT(ISNUMBER(C73)),"",MAX(C73-E73,0))))</f>
        <v/>
      </c>
      <c r="G73" s="10">
        <f>IF(A73="","",IF(D73&lt;&gt;Parametri!$F$4,"",IF(OR(NOT(ISNUMBER(C73)),C73&lt;=0),"",IFERROR(E73/C73,""))))</f>
        <v/>
      </c>
      <c r="H73" s="13">
        <f>IF(A73="","",IF(D73&lt;&gt;Parametri!$F$4,IF(E73&gt;0,"Tavolo non attivo con assegnati","Non utilizzato"),IF(NOT(ISNUMBER(C73)),"Capienza mancante",IF(C73&lt;1,"Capienza non valida",IF(OR(NOT(ISNUMBER(Parametri!$B$5)),Parametri!$B$5&lt;0,Parametri!$B$5&gt;1),"Soglia da verificare",IF(E73&gt;C73,"Sovraccarico",IF(E73=C73,"Completo",IF(IFERROR(E73/C73,0)&gt;=Parametri!$B$5,"Quasi pieno","Disponibile"))))))))</f>
        <v/>
      </c>
    </row>
    <row r="74">
      <c r="A74" s="11" t="n"/>
      <c r="B74" s="11" t="n"/>
      <c r="C74" s="12" t="n"/>
      <c r="D74" s="11" t="n"/>
      <c r="E74" s="8">
        <f>IF(A74="","",COUNTIFS(Invitati!$A$5:$A$104,"&lt;&gt;",Invitati!$B$5:$B$104,Parametri!$D$4,Invitati!$C$5:$C$104,A74))</f>
        <v/>
      </c>
      <c r="F74" s="8">
        <f>IF(A74="","",IF(D74&lt;&gt;Parametri!$F$4,"",IF(NOT(ISNUMBER(C74)),"",MAX(C74-E74,0))))</f>
        <v/>
      </c>
      <c r="G74" s="14">
        <f>IF(A74="","",IF(D74&lt;&gt;Parametri!$F$4,"",IF(OR(NOT(ISNUMBER(C74)),C74&lt;=0),"",IFERROR(E74/C74,""))))</f>
        <v/>
      </c>
      <c r="H74" s="15">
        <f>IF(A74="","",IF(D74&lt;&gt;Parametri!$F$4,IF(E74&gt;0,"Tavolo non attivo con assegnati","Non utilizzato"),IF(NOT(ISNUMBER(C74)),"Capienza mancante",IF(C74&lt;1,"Capienza non valida",IF(OR(NOT(ISNUMBER(Parametri!$B$5)),Parametri!$B$5&lt;0,Parametri!$B$5&gt;1),"Soglia da verificare",IF(E74&gt;C74,"Sovraccarico",IF(E74=C74,"Completo",IF(IFERROR(E74/C74,0)&gt;=Parametri!$B$5,"Quasi pieno","Disponibile"))))))))</f>
        <v/>
      </c>
    </row>
    <row r="75">
      <c r="A75" s="11" t="n"/>
      <c r="B75" s="11" t="n"/>
      <c r="C75" s="12" t="n"/>
      <c r="D75" s="11" t="n"/>
      <c r="E75" s="5">
        <f>IF(A75="","",COUNTIFS(Invitati!$A$5:$A$104,"&lt;&gt;",Invitati!$B$5:$B$104,Parametri!$D$4,Invitati!$C$5:$C$104,A75))</f>
        <v/>
      </c>
      <c r="F75" s="5">
        <f>IF(A75="","",IF(D75&lt;&gt;Parametri!$F$4,"",IF(NOT(ISNUMBER(C75)),"",MAX(C75-E75,0))))</f>
        <v/>
      </c>
      <c r="G75" s="10">
        <f>IF(A75="","",IF(D75&lt;&gt;Parametri!$F$4,"",IF(OR(NOT(ISNUMBER(C75)),C75&lt;=0),"",IFERROR(E75/C75,""))))</f>
        <v/>
      </c>
      <c r="H75" s="13">
        <f>IF(A75="","",IF(D75&lt;&gt;Parametri!$F$4,IF(E75&gt;0,"Tavolo non attivo con assegnati","Non utilizzato"),IF(NOT(ISNUMBER(C75)),"Capienza mancante",IF(C75&lt;1,"Capienza non valida",IF(OR(NOT(ISNUMBER(Parametri!$B$5)),Parametri!$B$5&lt;0,Parametri!$B$5&gt;1),"Soglia da verificare",IF(E75&gt;C75,"Sovraccarico",IF(E75=C75,"Completo",IF(IFERROR(E75/C75,0)&gt;=Parametri!$B$5,"Quasi pieno","Disponibile"))))))))</f>
        <v/>
      </c>
    </row>
    <row r="76">
      <c r="A76" s="11" t="n"/>
      <c r="B76" s="11" t="n"/>
      <c r="C76" s="12" t="n"/>
      <c r="D76" s="11" t="n"/>
      <c r="E76" s="8">
        <f>IF(A76="","",COUNTIFS(Invitati!$A$5:$A$104,"&lt;&gt;",Invitati!$B$5:$B$104,Parametri!$D$4,Invitati!$C$5:$C$104,A76))</f>
        <v/>
      </c>
      <c r="F76" s="8">
        <f>IF(A76="","",IF(D76&lt;&gt;Parametri!$F$4,"",IF(NOT(ISNUMBER(C76)),"",MAX(C76-E76,0))))</f>
        <v/>
      </c>
      <c r="G76" s="14">
        <f>IF(A76="","",IF(D76&lt;&gt;Parametri!$F$4,"",IF(OR(NOT(ISNUMBER(C76)),C76&lt;=0),"",IFERROR(E76/C76,""))))</f>
        <v/>
      </c>
      <c r="H76" s="15">
        <f>IF(A76="","",IF(D76&lt;&gt;Parametri!$F$4,IF(E76&gt;0,"Tavolo non attivo con assegnati","Non utilizzato"),IF(NOT(ISNUMBER(C76)),"Capienza mancante",IF(C76&lt;1,"Capienza non valida",IF(OR(NOT(ISNUMBER(Parametri!$B$5)),Parametri!$B$5&lt;0,Parametri!$B$5&gt;1),"Soglia da verificare",IF(E76&gt;C76,"Sovraccarico",IF(E76=C76,"Completo",IF(IFERROR(E76/C76,0)&gt;=Parametri!$B$5,"Quasi pieno","Disponibile"))))))))</f>
        <v/>
      </c>
    </row>
    <row r="77">
      <c r="A77" s="11" t="n"/>
      <c r="B77" s="11" t="n"/>
      <c r="C77" s="12" t="n"/>
      <c r="D77" s="11" t="n"/>
      <c r="E77" s="5">
        <f>IF(A77="","",COUNTIFS(Invitati!$A$5:$A$104,"&lt;&gt;",Invitati!$B$5:$B$104,Parametri!$D$4,Invitati!$C$5:$C$104,A77))</f>
        <v/>
      </c>
      <c r="F77" s="5">
        <f>IF(A77="","",IF(D77&lt;&gt;Parametri!$F$4,"",IF(NOT(ISNUMBER(C77)),"",MAX(C77-E77,0))))</f>
        <v/>
      </c>
      <c r="G77" s="10">
        <f>IF(A77="","",IF(D77&lt;&gt;Parametri!$F$4,"",IF(OR(NOT(ISNUMBER(C77)),C77&lt;=0),"",IFERROR(E77/C77,""))))</f>
        <v/>
      </c>
      <c r="H77" s="13">
        <f>IF(A77="","",IF(D77&lt;&gt;Parametri!$F$4,IF(E77&gt;0,"Tavolo non attivo con assegnati","Non utilizzato"),IF(NOT(ISNUMBER(C77)),"Capienza mancante",IF(C77&lt;1,"Capienza non valida",IF(OR(NOT(ISNUMBER(Parametri!$B$5)),Parametri!$B$5&lt;0,Parametri!$B$5&gt;1),"Soglia da verificare",IF(E77&gt;C77,"Sovraccarico",IF(E77=C77,"Completo",IF(IFERROR(E77/C77,0)&gt;=Parametri!$B$5,"Quasi pieno","Disponibile"))))))))</f>
        <v/>
      </c>
    </row>
    <row r="78">
      <c r="A78" s="11" t="n"/>
      <c r="B78" s="11" t="n"/>
      <c r="C78" s="12" t="n"/>
      <c r="D78" s="11" t="n"/>
      <c r="E78" s="8">
        <f>IF(A78="","",COUNTIFS(Invitati!$A$5:$A$104,"&lt;&gt;",Invitati!$B$5:$B$104,Parametri!$D$4,Invitati!$C$5:$C$104,A78))</f>
        <v/>
      </c>
      <c r="F78" s="8">
        <f>IF(A78="","",IF(D78&lt;&gt;Parametri!$F$4,"",IF(NOT(ISNUMBER(C78)),"",MAX(C78-E78,0))))</f>
        <v/>
      </c>
      <c r="G78" s="14">
        <f>IF(A78="","",IF(D78&lt;&gt;Parametri!$F$4,"",IF(OR(NOT(ISNUMBER(C78)),C78&lt;=0),"",IFERROR(E78/C78,""))))</f>
        <v/>
      </c>
      <c r="H78" s="15">
        <f>IF(A78="","",IF(D78&lt;&gt;Parametri!$F$4,IF(E78&gt;0,"Tavolo non attivo con assegnati","Non utilizzato"),IF(NOT(ISNUMBER(C78)),"Capienza mancante",IF(C78&lt;1,"Capienza non valida",IF(OR(NOT(ISNUMBER(Parametri!$B$5)),Parametri!$B$5&lt;0,Parametri!$B$5&gt;1),"Soglia da verificare",IF(E78&gt;C78,"Sovraccarico",IF(E78=C78,"Completo",IF(IFERROR(E78/C78,0)&gt;=Parametri!$B$5,"Quasi pieno","Disponibile"))))))))</f>
        <v/>
      </c>
    </row>
    <row r="79">
      <c r="A79" s="11" t="n"/>
      <c r="B79" s="11" t="n"/>
      <c r="C79" s="12" t="n"/>
      <c r="D79" s="11" t="n"/>
      <c r="E79" s="5">
        <f>IF(A79="","",COUNTIFS(Invitati!$A$5:$A$104,"&lt;&gt;",Invitati!$B$5:$B$104,Parametri!$D$4,Invitati!$C$5:$C$104,A79))</f>
        <v/>
      </c>
      <c r="F79" s="5">
        <f>IF(A79="","",IF(D79&lt;&gt;Parametri!$F$4,"",IF(NOT(ISNUMBER(C79)),"",MAX(C79-E79,0))))</f>
        <v/>
      </c>
      <c r="G79" s="10">
        <f>IF(A79="","",IF(D79&lt;&gt;Parametri!$F$4,"",IF(OR(NOT(ISNUMBER(C79)),C79&lt;=0),"",IFERROR(E79/C79,""))))</f>
        <v/>
      </c>
      <c r="H79" s="13">
        <f>IF(A79="","",IF(D79&lt;&gt;Parametri!$F$4,IF(E79&gt;0,"Tavolo non attivo con assegnati","Non utilizzato"),IF(NOT(ISNUMBER(C79)),"Capienza mancante",IF(C79&lt;1,"Capienza non valida",IF(OR(NOT(ISNUMBER(Parametri!$B$5)),Parametri!$B$5&lt;0,Parametri!$B$5&gt;1),"Soglia da verificare",IF(E79&gt;C79,"Sovraccarico",IF(E79=C79,"Completo",IF(IFERROR(E79/C79,0)&gt;=Parametri!$B$5,"Quasi pieno","Disponibile"))))))))</f>
        <v/>
      </c>
    </row>
    <row r="80">
      <c r="A80" s="11" t="n"/>
      <c r="B80" s="11" t="n"/>
      <c r="C80" s="12" t="n"/>
      <c r="D80" s="11" t="n"/>
      <c r="E80" s="8">
        <f>IF(A80="","",COUNTIFS(Invitati!$A$5:$A$104,"&lt;&gt;",Invitati!$B$5:$B$104,Parametri!$D$4,Invitati!$C$5:$C$104,A80))</f>
        <v/>
      </c>
      <c r="F80" s="8">
        <f>IF(A80="","",IF(D80&lt;&gt;Parametri!$F$4,"",IF(NOT(ISNUMBER(C80)),"",MAX(C80-E80,0))))</f>
        <v/>
      </c>
      <c r="G80" s="14">
        <f>IF(A80="","",IF(D80&lt;&gt;Parametri!$F$4,"",IF(OR(NOT(ISNUMBER(C80)),C80&lt;=0),"",IFERROR(E80/C80,""))))</f>
        <v/>
      </c>
      <c r="H80" s="15">
        <f>IF(A80="","",IF(D80&lt;&gt;Parametri!$F$4,IF(E80&gt;0,"Tavolo non attivo con assegnati","Non utilizzato"),IF(NOT(ISNUMBER(C80)),"Capienza mancante",IF(C80&lt;1,"Capienza non valida",IF(OR(NOT(ISNUMBER(Parametri!$B$5)),Parametri!$B$5&lt;0,Parametri!$B$5&gt;1),"Soglia da verificare",IF(E80&gt;C80,"Sovraccarico",IF(E80=C80,"Completo",IF(IFERROR(E80/C80,0)&gt;=Parametri!$B$5,"Quasi pieno","Disponibile"))))))))</f>
        <v/>
      </c>
    </row>
    <row r="81">
      <c r="A81" s="11" t="n"/>
      <c r="B81" s="11" t="n"/>
      <c r="C81" s="12" t="n"/>
      <c r="D81" s="11" t="n"/>
      <c r="E81" s="5">
        <f>IF(A81="","",COUNTIFS(Invitati!$A$5:$A$104,"&lt;&gt;",Invitati!$B$5:$B$104,Parametri!$D$4,Invitati!$C$5:$C$104,A81))</f>
        <v/>
      </c>
      <c r="F81" s="5">
        <f>IF(A81="","",IF(D81&lt;&gt;Parametri!$F$4,"",IF(NOT(ISNUMBER(C81)),"",MAX(C81-E81,0))))</f>
        <v/>
      </c>
      <c r="G81" s="10">
        <f>IF(A81="","",IF(D81&lt;&gt;Parametri!$F$4,"",IF(OR(NOT(ISNUMBER(C81)),C81&lt;=0),"",IFERROR(E81/C81,""))))</f>
        <v/>
      </c>
      <c r="H81" s="13">
        <f>IF(A81="","",IF(D81&lt;&gt;Parametri!$F$4,IF(E81&gt;0,"Tavolo non attivo con assegnati","Non utilizzato"),IF(NOT(ISNUMBER(C81)),"Capienza mancante",IF(C81&lt;1,"Capienza non valida",IF(OR(NOT(ISNUMBER(Parametri!$B$5)),Parametri!$B$5&lt;0,Parametri!$B$5&gt;1),"Soglia da verificare",IF(E81&gt;C81,"Sovraccarico",IF(E81=C81,"Completo",IF(IFERROR(E81/C81,0)&gt;=Parametri!$B$5,"Quasi pieno","Disponibile"))))))))</f>
        <v/>
      </c>
    </row>
    <row r="82">
      <c r="A82" s="11" t="n"/>
      <c r="B82" s="11" t="n"/>
      <c r="C82" s="12" t="n"/>
      <c r="D82" s="11" t="n"/>
      <c r="E82" s="8">
        <f>IF(A82="","",COUNTIFS(Invitati!$A$5:$A$104,"&lt;&gt;",Invitati!$B$5:$B$104,Parametri!$D$4,Invitati!$C$5:$C$104,A82))</f>
        <v/>
      </c>
      <c r="F82" s="8">
        <f>IF(A82="","",IF(D82&lt;&gt;Parametri!$F$4,"",IF(NOT(ISNUMBER(C82)),"",MAX(C82-E82,0))))</f>
        <v/>
      </c>
      <c r="G82" s="14">
        <f>IF(A82="","",IF(D82&lt;&gt;Parametri!$F$4,"",IF(OR(NOT(ISNUMBER(C82)),C82&lt;=0),"",IFERROR(E82/C82,""))))</f>
        <v/>
      </c>
      <c r="H82" s="15">
        <f>IF(A82="","",IF(D82&lt;&gt;Parametri!$F$4,IF(E82&gt;0,"Tavolo non attivo con assegnati","Non utilizzato"),IF(NOT(ISNUMBER(C82)),"Capienza mancante",IF(C82&lt;1,"Capienza non valida",IF(OR(NOT(ISNUMBER(Parametri!$B$5)),Parametri!$B$5&lt;0,Parametri!$B$5&gt;1),"Soglia da verificare",IF(E82&gt;C82,"Sovraccarico",IF(E82=C82,"Completo",IF(IFERROR(E82/C82,0)&gt;=Parametri!$B$5,"Quasi pieno","Disponibile"))))))))</f>
        <v/>
      </c>
    </row>
    <row r="83">
      <c r="A83" s="11" t="n"/>
      <c r="B83" s="11" t="n"/>
      <c r="C83" s="12" t="n"/>
      <c r="D83" s="11" t="n"/>
      <c r="E83" s="5">
        <f>IF(A83="","",COUNTIFS(Invitati!$A$5:$A$104,"&lt;&gt;",Invitati!$B$5:$B$104,Parametri!$D$4,Invitati!$C$5:$C$104,A83))</f>
        <v/>
      </c>
      <c r="F83" s="5">
        <f>IF(A83="","",IF(D83&lt;&gt;Parametri!$F$4,"",IF(NOT(ISNUMBER(C83)),"",MAX(C83-E83,0))))</f>
        <v/>
      </c>
      <c r="G83" s="10">
        <f>IF(A83="","",IF(D83&lt;&gt;Parametri!$F$4,"",IF(OR(NOT(ISNUMBER(C83)),C83&lt;=0),"",IFERROR(E83/C83,""))))</f>
        <v/>
      </c>
      <c r="H83" s="13">
        <f>IF(A83="","",IF(D83&lt;&gt;Parametri!$F$4,IF(E83&gt;0,"Tavolo non attivo con assegnati","Non utilizzato"),IF(NOT(ISNUMBER(C83)),"Capienza mancante",IF(C83&lt;1,"Capienza non valida",IF(OR(NOT(ISNUMBER(Parametri!$B$5)),Parametri!$B$5&lt;0,Parametri!$B$5&gt;1),"Soglia da verificare",IF(E83&gt;C83,"Sovraccarico",IF(E83=C83,"Completo",IF(IFERROR(E83/C83,0)&gt;=Parametri!$B$5,"Quasi pieno","Disponibile"))))))))</f>
        <v/>
      </c>
    </row>
    <row r="84">
      <c r="A84" s="11" t="n"/>
      <c r="B84" s="11" t="n"/>
      <c r="C84" s="12" t="n"/>
      <c r="D84" s="11" t="n"/>
      <c r="E84" s="8">
        <f>IF(A84="","",COUNTIFS(Invitati!$A$5:$A$104,"&lt;&gt;",Invitati!$B$5:$B$104,Parametri!$D$4,Invitati!$C$5:$C$104,A84))</f>
        <v/>
      </c>
      <c r="F84" s="8">
        <f>IF(A84="","",IF(D84&lt;&gt;Parametri!$F$4,"",IF(NOT(ISNUMBER(C84)),"",MAX(C84-E84,0))))</f>
        <v/>
      </c>
      <c r="G84" s="14">
        <f>IF(A84="","",IF(D84&lt;&gt;Parametri!$F$4,"",IF(OR(NOT(ISNUMBER(C84)),C84&lt;=0),"",IFERROR(E84/C84,""))))</f>
        <v/>
      </c>
      <c r="H84" s="15">
        <f>IF(A84="","",IF(D84&lt;&gt;Parametri!$F$4,IF(E84&gt;0,"Tavolo non attivo con assegnati","Non utilizzato"),IF(NOT(ISNUMBER(C84)),"Capienza mancante",IF(C84&lt;1,"Capienza non valida",IF(OR(NOT(ISNUMBER(Parametri!$B$5)),Parametri!$B$5&lt;0,Parametri!$B$5&gt;1),"Soglia da verificare",IF(E84&gt;C84,"Sovraccarico",IF(E84=C84,"Completo",IF(IFERROR(E84/C84,0)&gt;=Parametri!$B$5,"Quasi pieno","Disponibile"))))))))</f>
        <v/>
      </c>
    </row>
    <row r="85">
      <c r="A85" s="11" t="n"/>
      <c r="B85" s="11" t="n"/>
      <c r="C85" s="12" t="n"/>
      <c r="D85" s="11" t="n"/>
      <c r="E85" s="5">
        <f>IF(A85="","",COUNTIFS(Invitati!$A$5:$A$104,"&lt;&gt;",Invitati!$B$5:$B$104,Parametri!$D$4,Invitati!$C$5:$C$104,A85))</f>
        <v/>
      </c>
      <c r="F85" s="5">
        <f>IF(A85="","",IF(D85&lt;&gt;Parametri!$F$4,"",IF(NOT(ISNUMBER(C85)),"",MAX(C85-E85,0))))</f>
        <v/>
      </c>
      <c r="G85" s="10">
        <f>IF(A85="","",IF(D85&lt;&gt;Parametri!$F$4,"",IF(OR(NOT(ISNUMBER(C85)),C85&lt;=0),"",IFERROR(E85/C85,""))))</f>
        <v/>
      </c>
      <c r="H85" s="13">
        <f>IF(A85="","",IF(D85&lt;&gt;Parametri!$F$4,IF(E85&gt;0,"Tavolo non attivo con assegnati","Non utilizzato"),IF(NOT(ISNUMBER(C85)),"Capienza mancante",IF(C85&lt;1,"Capienza non valida",IF(OR(NOT(ISNUMBER(Parametri!$B$5)),Parametri!$B$5&lt;0,Parametri!$B$5&gt;1),"Soglia da verificare",IF(E85&gt;C85,"Sovraccarico",IF(E85=C85,"Completo",IF(IFERROR(E85/C85,0)&gt;=Parametri!$B$5,"Quasi pieno","Disponibile"))))))))</f>
        <v/>
      </c>
    </row>
    <row r="86">
      <c r="A86" s="11" t="n"/>
      <c r="B86" s="11" t="n"/>
      <c r="C86" s="12" t="n"/>
      <c r="D86" s="11" t="n"/>
      <c r="E86" s="8">
        <f>IF(A86="","",COUNTIFS(Invitati!$A$5:$A$104,"&lt;&gt;",Invitati!$B$5:$B$104,Parametri!$D$4,Invitati!$C$5:$C$104,A86))</f>
        <v/>
      </c>
      <c r="F86" s="8">
        <f>IF(A86="","",IF(D86&lt;&gt;Parametri!$F$4,"",IF(NOT(ISNUMBER(C86)),"",MAX(C86-E86,0))))</f>
        <v/>
      </c>
      <c r="G86" s="14">
        <f>IF(A86="","",IF(D86&lt;&gt;Parametri!$F$4,"",IF(OR(NOT(ISNUMBER(C86)),C86&lt;=0),"",IFERROR(E86/C86,""))))</f>
        <v/>
      </c>
      <c r="H86" s="15">
        <f>IF(A86="","",IF(D86&lt;&gt;Parametri!$F$4,IF(E86&gt;0,"Tavolo non attivo con assegnati","Non utilizzato"),IF(NOT(ISNUMBER(C86)),"Capienza mancante",IF(C86&lt;1,"Capienza non valida",IF(OR(NOT(ISNUMBER(Parametri!$B$5)),Parametri!$B$5&lt;0,Parametri!$B$5&gt;1),"Soglia da verificare",IF(E86&gt;C86,"Sovraccarico",IF(E86=C86,"Completo",IF(IFERROR(E86/C86,0)&gt;=Parametri!$B$5,"Quasi pieno","Disponibile"))))))))</f>
        <v/>
      </c>
    </row>
    <row r="87">
      <c r="A87" s="11" t="n"/>
      <c r="B87" s="11" t="n"/>
      <c r="C87" s="12" t="n"/>
      <c r="D87" s="11" t="n"/>
      <c r="E87" s="5">
        <f>IF(A87="","",COUNTIFS(Invitati!$A$5:$A$104,"&lt;&gt;",Invitati!$B$5:$B$104,Parametri!$D$4,Invitati!$C$5:$C$104,A87))</f>
        <v/>
      </c>
      <c r="F87" s="5">
        <f>IF(A87="","",IF(D87&lt;&gt;Parametri!$F$4,"",IF(NOT(ISNUMBER(C87)),"",MAX(C87-E87,0))))</f>
        <v/>
      </c>
      <c r="G87" s="10">
        <f>IF(A87="","",IF(D87&lt;&gt;Parametri!$F$4,"",IF(OR(NOT(ISNUMBER(C87)),C87&lt;=0),"",IFERROR(E87/C87,""))))</f>
        <v/>
      </c>
      <c r="H87" s="13">
        <f>IF(A87="","",IF(D87&lt;&gt;Parametri!$F$4,IF(E87&gt;0,"Tavolo non attivo con assegnati","Non utilizzato"),IF(NOT(ISNUMBER(C87)),"Capienza mancante",IF(C87&lt;1,"Capienza non valida",IF(OR(NOT(ISNUMBER(Parametri!$B$5)),Parametri!$B$5&lt;0,Parametri!$B$5&gt;1),"Soglia da verificare",IF(E87&gt;C87,"Sovraccarico",IF(E87=C87,"Completo",IF(IFERROR(E87/C87,0)&gt;=Parametri!$B$5,"Quasi pieno","Disponibile"))))))))</f>
        <v/>
      </c>
    </row>
    <row r="88">
      <c r="A88" s="11" t="n"/>
      <c r="B88" s="11" t="n"/>
      <c r="C88" s="12" t="n"/>
      <c r="D88" s="11" t="n"/>
      <c r="E88" s="8">
        <f>IF(A88="","",COUNTIFS(Invitati!$A$5:$A$104,"&lt;&gt;",Invitati!$B$5:$B$104,Parametri!$D$4,Invitati!$C$5:$C$104,A88))</f>
        <v/>
      </c>
      <c r="F88" s="8">
        <f>IF(A88="","",IF(D88&lt;&gt;Parametri!$F$4,"",IF(NOT(ISNUMBER(C88)),"",MAX(C88-E88,0))))</f>
        <v/>
      </c>
      <c r="G88" s="14">
        <f>IF(A88="","",IF(D88&lt;&gt;Parametri!$F$4,"",IF(OR(NOT(ISNUMBER(C88)),C88&lt;=0),"",IFERROR(E88/C88,""))))</f>
        <v/>
      </c>
      <c r="H88" s="15">
        <f>IF(A88="","",IF(D88&lt;&gt;Parametri!$F$4,IF(E88&gt;0,"Tavolo non attivo con assegnati","Non utilizzato"),IF(NOT(ISNUMBER(C88)),"Capienza mancante",IF(C88&lt;1,"Capienza non valida",IF(OR(NOT(ISNUMBER(Parametri!$B$5)),Parametri!$B$5&lt;0,Parametri!$B$5&gt;1),"Soglia da verificare",IF(E88&gt;C88,"Sovraccarico",IF(E88=C88,"Completo",IF(IFERROR(E88/C88,0)&gt;=Parametri!$B$5,"Quasi pieno","Disponibile"))))))))</f>
        <v/>
      </c>
    </row>
    <row r="89">
      <c r="A89" s="11" t="n"/>
      <c r="B89" s="11" t="n"/>
      <c r="C89" s="12" t="n"/>
      <c r="D89" s="11" t="n"/>
      <c r="E89" s="5">
        <f>IF(A89="","",COUNTIFS(Invitati!$A$5:$A$104,"&lt;&gt;",Invitati!$B$5:$B$104,Parametri!$D$4,Invitati!$C$5:$C$104,A89))</f>
        <v/>
      </c>
      <c r="F89" s="5">
        <f>IF(A89="","",IF(D89&lt;&gt;Parametri!$F$4,"",IF(NOT(ISNUMBER(C89)),"",MAX(C89-E89,0))))</f>
        <v/>
      </c>
      <c r="G89" s="10">
        <f>IF(A89="","",IF(D89&lt;&gt;Parametri!$F$4,"",IF(OR(NOT(ISNUMBER(C89)),C89&lt;=0),"",IFERROR(E89/C89,""))))</f>
        <v/>
      </c>
      <c r="H89" s="13">
        <f>IF(A89="","",IF(D89&lt;&gt;Parametri!$F$4,IF(E89&gt;0,"Tavolo non attivo con assegnati","Non utilizzato"),IF(NOT(ISNUMBER(C89)),"Capienza mancante",IF(C89&lt;1,"Capienza non valida",IF(OR(NOT(ISNUMBER(Parametri!$B$5)),Parametri!$B$5&lt;0,Parametri!$B$5&gt;1),"Soglia da verificare",IF(E89&gt;C89,"Sovraccarico",IF(E89=C89,"Completo",IF(IFERROR(E89/C89,0)&gt;=Parametri!$B$5,"Quasi pieno","Disponibile"))))))))</f>
        <v/>
      </c>
    </row>
    <row r="90">
      <c r="A90" s="11" t="n"/>
      <c r="B90" s="11" t="n"/>
      <c r="C90" s="12" t="n"/>
      <c r="D90" s="11" t="n"/>
      <c r="E90" s="8">
        <f>IF(A90="","",COUNTIFS(Invitati!$A$5:$A$104,"&lt;&gt;",Invitati!$B$5:$B$104,Parametri!$D$4,Invitati!$C$5:$C$104,A90))</f>
        <v/>
      </c>
      <c r="F90" s="8">
        <f>IF(A90="","",IF(D90&lt;&gt;Parametri!$F$4,"",IF(NOT(ISNUMBER(C90)),"",MAX(C90-E90,0))))</f>
        <v/>
      </c>
      <c r="G90" s="14">
        <f>IF(A90="","",IF(D90&lt;&gt;Parametri!$F$4,"",IF(OR(NOT(ISNUMBER(C90)),C90&lt;=0),"",IFERROR(E90/C90,""))))</f>
        <v/>
      </c>
      <c r="H90" s="15">
        <f>IF(A90="","",IF(D90&lt;&gt;Parametri!$F$4,IF(E90&gt;0,"Tavolo non attivo con assegnati","Non utilizzato"),IF(NOT(ISNUMBER(C90)),"Capienza mancante",IF(C90&lt;1,"Capienza non valida",IF(OR(NOT(ISNUMBER(Parametri!$B$5)),Parametri!$B$5&lt;0,Parametri!$B$5&gt;1),"Soglia da verificare",IF(E90&gt;C90,"Sovraccarico",IF(E90=C90,"Completo",IF(IFERROR(E90/C90,0)&gt;=Parametri!$B$5,"Quasi pieno","Disponibile"))))))))</f>
        <v/>
      </c>
    </row>
    <row r="91">
      <c r="A91" s="11" t="n"/>
      <c r="B91" s="11" t="n"/>
      <c r="C91" s="12" t="n"/>
      <c r="D91" s="11" t="n"/>
      <c r="E91" s="5">
        <f>IF(A91="","",COUNTIFS(Invitati!$A$5:$A$104,"&lt;&gt;",Invitati!$B$5:$B$104,Parametri!$D$4,Invitati!$C$5:$C$104,A91))</f>
        <v/>
      </c>
      <c r="F91" s="5">
        <f>IF(A91="","",IF(D91&lt;&gt;Parametri!$F$4,"",IF(NOT(ISNUMBER(C91)),"",MAX(C91-E91,0))))</f>
        <v/>
      </c>
      <c r="G91" s="10">
        <f>IF(A91="","",IF(D91&lt;&gt;Parametri!$F$4,"",IF(OR(NOT(ISNUMBER(C91)),C91&lt;=0),"",IFERROR(E91/C91,""))))</f>
        <v/>
      </c>
      <c r="H91" s="13">
        <f>IF(A91="","",IF(D91&lt;&gt;Parametri!$F$4,IF(E91&gt;0,"Tavolo non attivo con assegnati","Non utilizzato"),IF(NOT(ISNUMBER(C91)),"Capienza mancante",IF(C91&lt;1,"Capienza non valida",IF(OR(NOT(ISNUMBER(Parametri!$B$5)),Parametri!$B$5&lt;0,Parametri!$B$5&gt;1),"Soglia da verificare",IF(E91&gt;C91,"Sovraccarico",IF(E91=C91,"Completo",IF(IFERROR(E91/C91,0)&gt;=Parametri!$B$5,"Quasi pieno","Disponibile"))))))))</f>
        <v/>
      </c>
    </row>
    <row r="92">
      <c r="A92" s="11" t="n"/>
      <c r="B92" s="11" t="n"/>
      <c r="C92" s="12" t="n"/>
      <c r="D92" s="11" t="n"/>
      <c r="E92" s="8">
        <f>IF(A92="","",COUNTIFS(Invitati!$A$5:$A$104,"&lt;&gt;",Invitati!$B$5:$B$104,Parametri!$D$4,Invitati!$C$5:$C$104,A92))</f>
        <v/>
      </c>
      <c r="F92" s="8">
        <f>IF(A92="","",IF(D92&lt;&gt;Parametri!$F$4,"",IF(NOT(ISNUMBER(C92)),"",MAX(C92-E92,0))))</f>
        <v/>
      </c>
      <c r="G92" s="14">
        <f>IF(A92="","",IF(D92&lt;&gt;Parametri!$F$4,"",IF(OR(NOT(ISNUMBER(C92)),C92&lt;=0),"",IFERROR(E92/C92,""))))</f>
        <v/>
      </c>
      <c r="H92" s="15">
        <f>IF(A92="","",IF(D92&lt;&gt;Parametri!$F$4,IF(E92&gt;0,"Tavolo non attivo con assegnati","Non utilizzato"),IF(NOT(ISNUMBER(C92)),"Capienza mancante",IF(C92&lt;1,"Capienza non valida",IF(OR(NOT(ISNUMBER(Parametri!$B$5)),Parametri!$B$5&lt;0,Parametri!$B$5&gt;1),"Soglia da verificare",IF(E92&gt;C92,"Sovraccarico",IF(E92=C92,"Completo",IF(IFERROR(E92/C92,0)&gt;=Parametri!$B$5,"Quasi pieno","Disponibile"))))))))</f>
        <v/>
      </c>
    </row>
    <row r="93">
      <c r="A93" s="11" t="n"/>
      <c r="B93" s="11" t="n"/>
      <c r="C93" s="12" t="n"/>
      <c r="D93" s="11" t="n"/>
      <c r="E93" s="5">
        <f>IF(A93="","",COUNTIFS(Invitati!$A$5:$A$104,"&lt;&gt;",Invitati!$B$5:$B$104,Parametri!$D$4,Invitati!$C$5:$C$104,A93))</f>
        <v/>
      </c>
      <c r="F93" s="5">
        <f>IF(A93="","",IF(D93&lt;&gt;Parametri!$F$4,"",IF(NOT(ISNUMBER(C93)),"",MAX(C93-E93,0))))</f>
        <v/>
      </c>
      <c r="G93" s="10">
        <f>IF(A93="","",IF(D93&lt;&gt;Parametri!$F$4,"",IF(OR(NOT(ISNUMBER(C93)),C93&lt;=0),"",IFERROR(E93/C93,""))))</f>
        <v/>
      </c>
      <c r="H93" s="13">
        <f>IF(A93="","",IF(D93&lt;&gt;Parametri!$F$4,IF(E93&gt;0,"Tavolo non attivo con assegnati","Non utilizzato"),IF(NOT(ISNUMBER(C93)),"Capienza mancante",IF(C93&lt;1,"Capienza non valida",IF(OR(NOT(ISNUMBER(Parametri!$B$5)),Parametri!$B$5&lt;0,Parametri!$B$5&gt;1),"Soglia da verificare",IF(E93&gt;C93,"Sovraccarico",IF(E93=C93,"Completo",IF(IFERROR(E93/C93,0)&gt;=Parametri!$B$5,"Quasi pieno","Disponibile"))))))))</f>
        <v/>
      </c>
    </row>
    <row r="94">
      <c r="A94" s="11" t="n"/>
      <c r="B94" s="11" t="n"/>
      <c r="C94" s="12" t="n"/>
      <c r="D94" s="11" t="n"/>
      <c r="E94" s="8">
        <f>IF(A94="","",COUNTIFS(Invitati!$A$5:$A$104,"&lt;&gt;",Invitati!$B$5:$B$104,Parametri!$D$4,Invitati!$C$5:$C$104,A94))</f>
        <v/>
      </c>
      <c r="F94" s="8">
        <f>IF(A94="","",IF(D94&lt;&gt;Parametri!$F$4,"",IF(NOT(ISNUMBER(C94)),"",MAX(C94-E94,0))))</f>
        <v/>
      </c>
      <c r="G94" s="14">
        <f>IF(A94="","",IF(D94&lt;&gt;Parametri!$F$4,"",IF(OR(NOT(ISNUMBER(C94)),C94&lt;=0),"",IFERROR(E94/C94,""))))</f>
        <v/>
      </c>
      <c r="H94" s="15">
        <f>IF(A94="","",IF(D94&lt;&gt;Parametri!$F$4,IF(E94&gt;0,"Tavolo non attivo con assegnati","Non utilizzato"),IF(NOT(ISNUMBER(C94)),"Capienza mancante",IF(C94&lt;1,"Capienza non valida",IF(OR(NOT(ISNUMBER(Parametri!$B$5)),Parametri!$B$5&lt;0,Parametri!$B$5&gt;1),"Soglia da verificare",IF(E94&gt;C94,"Sovraccarico",IF(E94=C94,"Completo",IF(IFERROR(E94/C94,0)&gt;=Parametri!$B$5,"Quasi pieno","Disponibile"))))))))</f>
        <v/>
      </c>
    </row>
    <row r="95">
      <c r="A95" s="11" t="n"/>
      <c r="B95" s="11" t="n"/>
      <c r="C95" s="12" t="n"/>
      <c r="D95" s="11" t="n"/>
      <c r="E95" s="5">
        <f>IF(A95="","",COUNTIFS(Invitati!$A$5:$A$104,"&lt;&gt;",Invitati!$B$5:$B$104,Parametri!$D$4,Invitati!$C$5:$C$104,A95))</f>
        <v/>
      </c>
      <c r="F95" s="5">
        <f>IF(A95="","",IF(D95&lt;&gt;Parametri!$F$4,"",IF(NOT(ISNUMBER(C95)),"",MAX(C95-E95,0))))</f>
        <v/>
      </c>
      <c r="G95" s="10">
        <f>IF(A95="","",IF(D95&lt;&gt;Parametri!$F$4,"",IF(OR(NOT(ISNUMBER(C95)),C95&lt;=0),"",IFERROR(E95/C95,""))))</f>
        <v/>
      </c>
      <c r="H95" s="13">
        <f>IF(A95="","",IF(D95&lt;&gt;Parametri!$F$4,IF(E95&gt;0,"Tavolo non attivo con assegnati","Non utilizzato"),IF(NOT(ISNUMBER(C95)),"Capienza mancante",IF(C95&lt;1,"Capienza non valida",IF(OR(NOT(ISNUMBER(Parametri!$B$5)),Parametri!$B$5&lt;0,Parametri!$B$5&gt;1),"Soglia da verificare",IF(E95&gt;C95,"Sovraccarico",IF(E95=C95,"Completo",IF(IFERROR(E95/C95,0)&gt;=Parametri!$B$5,"Quasi pieno","Disponibile"))))))))</f>
        <v/>
      </c>
    </row>
    <row r="96">
      <c r="A96" s="11" t="n"/>
      <c r="B96" s="11" t="n"/>
      <c r="C96" s="12" t="n"/>
      <c r="D96" s="11" t="n"/>
      <c r="E96" s="8">
        <f>IF(A96="","",COUNTIFS(Invitati!$A$5:$A$104,"&lt;&gt;",Invitati!$B$5:$B$104,Parametri!$D$4,Invitati!$C$5:$C$104,A96))</f>
        <v/>
      </c>
      <c r="F96" s="8">
        <f>IF(A96="","",IF(D96&lt;&gt;Parametri!$F$4,"",IF(NOT(ISNUMBER(C96)),"",MAX(C96-E96,0))))</f>
        <v/>
      </c>
      <c r="G96" s="14">
        <f>IF(A96="","",IF(D96&lt;&gt;Parametri!$F$4,"",IF(OR(NOT(ISNUMBER(C96)),C96&lt;=0),"",IFERROR(E96/C96,""))))</f>
        <v/>
      </c>
      <c r="H96" s="15">
        <f>IF(A96="","",IF(D96&lt;&gt;Parametri!$F$4,IF(E96&gt;0,"Tavolo non attivo con assegnati","Non utilizzato"),IF(NOT(ISNUMBER(C96)),"Capienza mancante",IF(C96&lt;1,"Capienza non valida",IF(OR(NOT(ISNUMBER(Parametri!$B$5)),Parametri!$B$5&lt;0,Parametri!$B$5&gt;1),"Soglia da verificare",IF(E96&gt;C96,"Sovraccarico",IF(E96=C96,"Completo",IF(IFERROR(E96/C96,0)&gt;=Parametri!$B$5,"Quasi pieno","Disponibile"))))))))</f>
        <v/>
      </c>
    </row>
    <row r="97">
      <c r="A97" s="11" t="n"/>
      <c r="B97" s="11" t="n"/>
      <c r="C97" s="12" t="n"/>
      <c r="D97" s="11" t="n"/>
      <c r="E97" s="5">
        <f>IF(A97="","",COUNTIFS(Invitati!$A$5:$A$104,"&lt;&gt;",Invitati!$B$5:$B$104,Parametri!$D$4,Invitati!$C$5:$C$104,A97))</f>
        <v/>
      </c>
      <c r="F97" s="5">
        <f>IF(A97="","",IF(D97&lt;&gt;Parametri!$F$4,"",IF(NOT(ISNUMBER(C97)),"",MAX(C97-E97,0))))</f>
        <v/>
      </c>
      <c r="G97" s="10">
        <f>IF(A97="","",IF(D97&lt;&gt;Parametri!$F$4,"",IF(OR(NOT(ISNUMBER(C97)),C97&lt;=0),"",IFERROR(E97/C97,""))))</f>
        <v/>
      </c>
      <c r="H97" s="13">
        <f>IF(A97="","",IF(D97&lt;&gt;Parametri!$F$4,IF(E97&gt;0,"Tavolo non attivo con assegnati","Non utilizzato"),IF(NOT(ISNUMBER(C97)),"Capienza mancante",IF(C97&lt;1,"Capienza non valida",IF(OR(NOT(ISNUMBER(Parametri!$B$5)),Parametri!$B$5&lt;0,Parametri!$B$5&gt;1),"Soglia da verificare",IF(E97&gt;C97,"Sovraccarico",IF(E97=C97,"Completo",IF(IFERROR(E97/C97,0)&gt;=Parametri!$B$5,"Quasi pieno","Disponibile"))))))))</f>
        <v/>
      </c>
    </row>
    <row r="98">
      <c r="A98" s="11" t="n"/>
      <c r="B98" s="11" t="n"/>
      <c r="C98" s="12" t="n"/>
      <c r="D98" s="11" t="n"/>
      <c r="E98" s="8">
        <f>IF(A98="","",COUNTIFS(Invitati!$A$5:$A$104,"&lt;&gt;",Invitati!$B$5:$B$104,Parametri!$D$4,Invitati!$C$5:$C$104,A98))</f>
        <v/>
      </c>
      <c r="F98" s="8">
        <f>IF(A98="","",IF(D98&lt;&gt;Parametri!$F$4,"",IF(NOT(ISNUMBER(C98)),"",MAX(C98-E98,0))))</f>
        <v/>
      </c>
      <c r="G98" s="14">
        <f>IF(A98="","",IF(D98&lt;&gt;Parametri!$F$4,"",IF(OR(NOT(ISNUMBER(C98)),C98&lt;=0),"",IFERROR(E98/C98,""))))</f>
        <v/>
      </c>
      <c r="H98" s="15">
        <f>IF(A98="","",IF(D98&lt;&gt;Parametri!$F$4,IF(E98&gt;0,"Tavolo non attivo con assegnati","Non utilizzato"),IF(NOT(ISNUMBER(C98)),"Capienza mancante",IF(C98&lt;1,"Capienza non valida",IF(OR(NOT(ISNUMBER(Parametri!$B$5)),Parametri!$B$5&lt;0,Parametri!$B$5&gt;1),"Soglia da verificare",IF(E98&gt;C98,"Sovraccarico",IF(E98=C98,"Completo",IF(IFERROR(E98/C98,0)&gt;=Parametri!$B$5,"Quasi pieno","Disponibile"))))))))</f>
        <v/>
      </c>
    </row>
    <row r="99">
      <c r="A99" s="11" t="n"/>
      <c r="B99" s="11" t="n"/>
      <c r="C99" s="12" t="n"/>
      <c r="D99" s="11" t="n"/>
      <c r="E99" s="5">
        <f>IF(A99="","",COUNTIFS(Invitati!$A$5:$A$104,"&lt;&gt;",Invitati!$B$5:$B$104,Parametri!$D$4,Invitati!$C$5:$C$104,A99))</f>
        <v/>
      </c>
      <c r="F99" s="5">
        <f>IF(A99="","",IF(D99&lt;&gt;Parametri!$F$4,"",IF(NOT(ISNUMBER(C99)),"",MAX(C99-E99,0))))</f>
        <v/>
      </c>
      <c r="G99" s="10">
        <f>IF(A99="","",IF(D99&lt;&gt;Parametri!$F$4,"",IF(OR(NOT(ISNUMBER(C99)),C99&lt;=0),"",IFERROR(E99/C99,""))))</f>
        <v/>
      </c>
      <c r="H99" s="13">
        <f>IF(A99="","",IF(D99&lt;&gt;Parametri!$F$4,IF(E99&gt;0,"Tavolo non attivo con assegnati","Non utilizzato"),IF(NOT(ISNUMBER(C99)),"Capienza mancante",IF(C99&lt;1,"Capienza non valida",IF(OR(NOT(ISNUMBER(Parametri!$B$5)),Parametri!$B$5&lt;0,Parametri!$B$5&gt;1),"Soglia da verificare",IF(E99&gt;C99,"Sovraccarico",IF(E99=C99,"Completo",IF(IFERROR(E99/C99,0)&gt;=Parametri!$B$5,"Quasi pieno","Disponibile"))))))))</f>
        <v/>
      </c>
    </row>
    <row r="100">
      <c r="A100" s="11" t="n"/>
      <c r="B100" s="11" t="n"/>
      <c r="C100" s="12" t="n"/>
      <c r="D100" s="11" t="n"/>
      <c r="E100" s="8">
        <f>IF(A100="","",COUNTIFS(Invitati!$A$5:$A$104,"&lt;&gt;",Invitati!$B$5:$B$104,Parametri!$D$4,Invitati!$C$5:$C$104,A100))</f>
        <v/>
      </c>
      <c r="F100" s="8">
        <f>IF(A100="","",IF(D100&lt;&gt;Parametri!$F$4,"",IF(NOT(ISNUMBER(C100)),"",MAX(C100-E100,0))))</f>
        <v/>
      </c>
      <c r="G100" s="14">
        <f>IF(A100="","",IF(D100&lt;&gt;Parametri!$F$4,"",IF(OR(NOT(ISNUMBER(C100)),C100&lt;=0),"",IFERROR(E100/C100,""))))</f>
        <v/>
      </c>
      <c r="H100" s="15">
        <f>IF(A100="","",IF(D100&lt;&gt;Parametri!$F$4,IF(E100&gt;0,"Tavolo non attivo con assegnati","Non utilizzato"),IF(NOT(ISNUMBER(C100)),"Capienza mancante",IF(C100&lt;1,"Capienza non valida",IF(OR(NOT(ISNUMBER(Parametri!$B$5)),Parametri!$B$5&lt;0,Parametri!$B$5&gt;1),"Soglia da verificare",IF(E100&gt;C100,"Sovraccarico",IF(E100=C100,"Completo",IF(IFERROR(E100/C100,0)&gt;=Parametri!$B$5,"Quasi pieno","Disponibile"))))))))</f>
        <v/>
      </c>
    </row>
    <row r="101">
      <c r="A101" s="11" t="n"/>
      <c r="B101" s="11" t="n"/>
      <c r="C101" s="12" t="n"/>
      <c r="D101" s="11" t="n"/>
      <c r="E101" s="5">
        <f>IF(A101="","",COUNTIFS(Invitati!$A$5:$A$104,"&lt;&gt;",Invitati!$B$5:$B$104,Parametri!$D$4,Invitati!$C$5:$C$104,A101))</f>
        <v/>
      </c>
      <c r="F101" s="5">
        <f>IF(A101="","",IF(D101&lt;&gt;Parametri!$F$4,"",IF(NOT(ISNUMBER(C101)),"",MAX(C101-E101,0))))</f>
        <v/>
      </c>
      <c r="G101" s="10">
        <f>IF(A101="","",IF(D101&lt;&gt;Parametri!$F$4,"",IF(OR(NOT(ISNUMBER(C101)),C101&lt;=0),"",IFERROR(E101/C101,""))))</f>
        <v/>
      </c>
      <c r="H101" s="13">
        <f>IF(A101="","",IF(D101&lt;&gt;Parametri!$F$4,IF(E101&gt;0,"Tavolo non attivo con assegnati","Non utilizzato"),IF(NOT(ISNUMBER(C101)),"Capienza mancante",IF(C101&lt;1,"Capienza non valida",IF(OR(NOT(ISNUMBER(Parametri!$B$5)),Parametri!$B$5&lt;0,Parametri!$B$5&gt;1),"Soglia da verificare",IF(E101&gt;C101,"Sovraccarico",IF(E101=C101,"Completo",IF(IFERROR(E101/C101,0)&gt;=Parametri!$B$5,"Quasi pieno","Disponibile"))))))))</f>
        <v/>
      </c>
    </row>
    <row r="102">
      <c r="A102" s="11" t="n"/>
      <c r="B102" s="11" t="n"/>
      <c r="C102" s="12" t="n"/>
      <c r="D102" s="11" t="n"/>
      <c r="E102" s="8">
        <f>IF(A102="","",COUNTIFS(Invitati!$A$5:$A$104,"&lt;&gt;",Invitati!$B$5:$B$104,Parametri!$D$4,Invitati!$C$5:$C$104,A102))</f>
        <v/>
      </c>
      <c r="F102" s="8">
        <f>IF(A102="","",IF(D102&lt;&gt;Parametri!$F$4,"",IF(NOT(ISNUMBER(C102)),"",MAX(C102-E102,0))))</f>
        <v/>
      </c>
      <c r="G102" s="14">
        <f>IF(A102="","",IF(D102&lt;&gt;Parametri!$F$4,"",IF(OR(NOT(ISNUMBER(C102)),C102&lt;=0),"",IFERROR(E102/C102,""))))</f>
        <v/>
      </c>
      <c r="H102" s="15">
        <f>IF(A102="","",IF(D102&lt;&gt;Parametri!$F$4,IF(E102&gt;0,"Tavolo non attivo con assegnati","Non utilizzato"),IF(NOT(ISNUMBER(C102)),"Capienza mancante",IF(C102&lt;1,"Capienza non valida",IF(OR(NOT(ISNUMBER(Parametri!$B$5)),Parametri!$B$5&lt;0,Parametri!$B$5&gt;1),"Soglia da verificare",IF(E102&gt;C102,"Sovraccarico",IF(E102=C102,"Completo",IF(IFERROR(E102/C102,0)&gt;=Parametri!$B$5,"Quasi pieno","Disponibile"))))))))</f>
        <v/>
      </c>
    </row>
    <row r="103">
      <c r="A103" s="11" t="n"/>
      <c r="B103" s="11" t="n"/>
      <c r="C103" s="12" t="n"/>
      <c r="D103" s="11" t="n"/>
      <c r="E103" s="5">
        <f>IF(A103="","",COUNTIFS(Invitati!$A$5:$A$104,"&lt;&gt;",Invitati!$B$5:$B$104,Parametri!$D$4,Invitati!$C$5:$C$104,A103))</f>
        <v/>
      </c>
      <c r="F103" s="5">
        <f>IF(A103="","",IF(D103&lt;&gt;Parametri!$F$4,"",IF(NOT(ISNUMBER(C103)),"",MAX(C103-E103,0))))</f>
        <v/>
      </c>
      <c r="G103" s="10">
        <f>IF(A103="","",IF(D103&lt;&gt;Parametri!$F$4,"",IF(OR(NOT(ISNUMBER(C103)),C103&lt;=0),"",IFERROR(E103/C103,""))))</f>
        <v/>
      </c>
      <c r="H103" s="13">
        <f>IF(A103="","",IF(D103&lt;&gt;Parametri!$F$4,IF(E103&gt;0,"Tavolo non attivo con assegnati","Non utilizzato"),IF(NOT(ISNUMBER(C103)),"Capienza mancante",IF(C103&lt;1,"Capienza non valida",IF(OR(NOT(ISNUMBER(Parametri!$B$5)),Parametri!$B$5&lt;0,Parametri!$B$5&gt;1),"Soglia da verificare",IF(E103&gt;C103,"Sovraccarico",IF(E103=C103,"Completo",IF(IFERROR(E103/C103,0)&gt;=Parametri!$B$5,"Quasi pieno","Disponibile"))))))))</f>
        <v/>
      </c>
    </row>
    <row r="104">
      <c r="A104" s="11" t="n"/>
      <c r="B104" s="11" t="n"/>
      <c r="C104" s="12" t="n"/>
      <c r="D104" s="11" t="n"/>
      <c r="E104" s="8">
        <f>IF(A104="","",COUNTIFS(Invitati!$A$5:$A$104,"&lt;&gt;",Invitati!$B$5:$B$104,Parametri!$D$4,Invitati!$C$5:$C$104,A104))</f>
        <v/>
      </c>
      <c r="F104" s="8">
        <f>IF(A104="","",IF(D104&lt;&gt;Parametri!$F$4,"",IF(NOT(ISNUMBER(C104)),"",MAX(C104-E104,0))))</f>
        <v/>
      </c>
      <c r="G104" s="14">
        <f>IF(A104="","",IF(D104&lt;&gt;Parametri!$F$4,"",IF(OR(NOT(ISNUMBER(C104)),C104&lt;=0),"",IFERROR(E104/C104,""))))</f>
        <v/>
      </c>
      <c r="H104" s="15">
        <f>IF(A104="","",IF(D104&lt;&gt;Parametri!$F$4,IF(E104&gt;0,"Tavolo non attivo con assegnati","Non utilizzato"),IF(NOT(ISNUMBER(C104)),"Capienza mancante",IF(C104&lt;1,"Capienza non valida",IF(OR(NOT(ISNUMBER(Parametri!$B$5)),Parametri!$B$5&lt;0,Parametri!$B$5&gt;1),"Soglia da verificare",IF(E104&gt;C104,"Sovraccarico",IF(E104=C104,"Completo",IF(IFERROR(E104/C104,0)&gt;=Parametri!$B$5,"Quasi pieno","Disponibile"))))))))</f>
        <v/>
      </c>
    </row>
  </sheetData>
  <autoFilter ref="A4:H104"/>
  <mergeCells count="1">
    <mergeCell ref="A1:H1"/>
  </mergeCells>
  <conditionalFormatting sqref="A5:A104">
    <cfRule type="expression" priority="1" dxfId="1">
      <formula>AND($A5&lt;&gt;"",COUNTIF($A$5:$A$104,$A5)&gt;1)</formula>
    </cfRule>
  </conditionalFormatting>
  <conditionalFormatting sqref="H5:H104">
    <cfRule type="expression" priority="2" dxfId="1">
      <formula>OR($H5="Sovraccarico",$H5="Capienza mancante",$H5="Capienza non valida",$H5="Tavolo non attivo con assegnati",$H5="Soglia da verificare")</formula>
    </cfRule>
    <cfRule type="expression" priority="3" dxfId="0">
      <formula>OR($H5="Completo",$H5="Quasi pieno")</formula>
    </cfRule>
    <cfRule type="expression" priority="4" dxfId="2">
      <formula>$H5="Disponibile"</formula>
    </cfRule>
  </conditionalFormatting>
  <dataValidations count="3">
    <dataValidation sqref="A5:A104" showDropDown="0" showInputMessage="1" showErrorMessage="1" allowBlank="0" errorTitle="Tavolo duplicato" error="Il nome del tavolo deve essere univoco." promptTitle="Nome tavolo" prompt="Inserisci un nome univoco per il tavolo." type="custom">
      <formula1>OR(A5="",COUNTIF($A$5:$A$104,A5)=1)</formula1>
    </dataValidation>
    <dataValidation sqref="C5:C104" showDropDown="0" showInputMessage="1" showErrorMessage="1" allowBlank="0" errorTitle="Capienza non valida" error="Inserisci un numero intero compreso tra 1 e il limite indicato in Parametri." promptTitle="Capienza" prompt="Indica il numero massimo di persone previsto per il tavolo." type="whole" operator="between">
      <formula1>1</formula1>
      <formula2>Parametri!$B$4</formula2>
    </dataValidation>
    <dataValidation sqref="D5:D104" showDropDown="0" showInputMessage="1" showErrorMessage="1" allowBlank="0" errorTitle="Stato non valido" error="Seleziona uno stato presente nell'elenco Parametri." promptTitle="Stato tavolo" prompt="Scegli lo stato del tavolo." type="list">
      <formula1>'Parametri'!$F$4:$F$5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0" customWidth="1" min="3" max="3"/>
    <col width="34" customWidth="1" min="4" max="4"/>
  </cols>
  <sheetData>
    <row r="1" ht="25" customHeight="1">
      <c r="A1" s="1" t="inlineStr">
        <is>
          <t>Assegnazione invitati</t>
        </is>
      </c>
    </row>
    <row r="2" ht="31" customHeight="1">
      <c r="A2" s="2" t="inlineStr">
        <is>
          <t>Inserisci una riga per persona nelle celle crema. I nomi di esempio sono interamente fittizi.</t>
        </is>
      </c>
    </row>
    <row r="3"/>
    <row r="4" ht="30" customHeight="1">
      <c r="A4" s="3" t="inlineStr">
        <is>
          <t>Invitato</t>
        </is>
      </c>
      <c r="B4" s="3" t="inlineStr">
        <is>
          <t>Conferma</t>
        </is>
      </c>
      <c r="C4" s="3" t="inlineStr">
        <is>
          <t>Tavolo assegnato</t>
        </is>
      </c>
      <c r="D4" s="3" t="inlineStr">
        <is>
          <t>Stato assegnazione</t>
        </is>
      </c>
    </row>
    <row r="5">
      <c r="A5" s="11" t="inlineStr">
        <is>
          <t>Invitato Fittizio 001</t>
        </is>
      </c>
      <c r="B5" s="11" t="inlineStr">
        <is>
          <t>Confermato</t>
        </is>
      </c>
      <c r="C5" s="11" t="inlineStr">
        <is>
          <t>Tavolo Fittizio Aurora</t>
        </is>
      </c>
      <c r="D5" s="13">
        <f>IF(COUNTA(A5:C5)=0,"",IF(A5="","Invitato mancante",IF(B5=Parametri!$D$6,IF(C5&lt;&gt;"","Rimuovere tavolo","Non partecipa"),IF(B5=Parametri!$D$5,IF(C5&lt;&gt;"","Conferma da verificare","In attesa"),IF(B5=Parametri!$D$4,IF(C5="","Da assegnare",IF(IFERROR(VLOOKUP(C5,Tavoli!$A$5:$D$104,4,FALSE),"")=Parametri!$F$4,"Assegnato","Tavolo non attivo o assente")),"Verificare conferma")))))</f>
        <v/>
      </c>
    </row>
    <row r="6">
      <c r="A6" s="11" t="inlineStr">
        <is>
          <t>Invitato Fittizio 002</t>
        </is>
      </c>
      <c r="B6" s="11" t="inlineStr">
        <is>
          <t>Confermato</t>
        </is>
      </c>
      <c r="C6" s="11" t="inlineStr">
        <is>
          <t>Tavolo Fittizio Aurora</t>
        </is>
      </c>
      <c r="D6" s="15">
        <f>IF(COUNTA(A6:C6)=0,"",IF(A6="","Invitato mancante",IF(B6=Parametri!$D$6,IF(C6&lt;&gt;"","Rimuovere tavolo","Non partecipa"),IF(B6=Parametri!$D$5,IF(C6&lt;&gt;"","Conferma da verificare","In attesa"),IF(B6=Parametri!$D$4,IF(C6="","Da assegnare",IF(IFERROR(VLOOKUP(C6,Tavoli!$A$5:$D$104,4,FALSE),"")=Parametri!$F$4,"Assegnato","Tavolo non attivo o assente")),"Verificare conferma")))))</f>
        <v/>
      </c>
    </row>
    <row r="7">
      <c r="A7" s="11" t="inlineStr">
        <is>
          <t>Invitato Fittizio 003</t>
        </is>
      </c>
      <c r="B7" s="11" t="inlineStr">
        <is>
          <t>Confermato</t>
        </is>
      </c>
      <c r="C7" s="11" t="inlineStr">
        <is>
          <t>Tavolo Fittizio Brezza</t>
        </is>
      </c>
      <c r="D7" s="13">
        <f>IF(COUNTA(A7:C7)=0,"",IF(A7="","Invitato mancante",IF(B7=Parametri!$D$6,IF(C7&lt;&gt;"","Rimuovere tavolo","Non partecipa"),IF(B7=Parametri!$D$5,IF(C7&lt;&gt;"","Conferma da verificare","In attesa"),IF(B7=Parametri!$D$4,IF(C7="","Da assegnare",IF(IFERROR(VLOOKUP(C7,Tavoli!$A$5:$D$104,4,FALSE),"")=Parametri!$F$4,"Assegnato","Tavolo non attivo o assente")),"Verificare conferma")))))</f>
        <v/>
      </c>
    </row>
    <row r="8">
      <c r="A8" s="11" t="inlineStr">
        <is>
          <t>Invitato Fittizio 004</t>
        </is>
      </c>
      <c r="B8" s="11" t="inlineStr">
        <is>
          <t>Confermato</t>
        </is>
      </c>
      <c r="C8" s="11" t="inlineStr">
        <is>
          <t>Tavolo Fittizio Brezza</t>
        </is>
      </c>
      <c r="D8" s="15">
        <f>IF(COUNTA(A8:C8)=0,"",IF(A8="","Invitato mancante",IF(B8=Parametri!$D$6,IF(C8&lt;&gt;"","Rimuovere tavolo","Non partecipa"),IF(B8=Parametri!$D$5,IF(C8&lt;&gt;"","Conferma da verificare","In attesa"),IF(B8=Parametri!$D$4,IF(C8="","Da assegnare",IF(IFERROR(VLOOKUP(C8,Tavoli!$A$5:$D$104,4,FALSE),"")=Parametri!$F$4,"Assegnato","Tavolo non attivo o assente")),"Verificare conferma")))))</f>
        <v/>
      </c>
    </row>
    <row r="9">
      <c r="A9" s="11" t="inlineStr">
        <is>
          <t>Invitato Fittizio 005</t>
        </is>
      </c>
      <c r="B9" s="11" t="inlineStr">
        <is>
          <t>Confermato</t>
        </is>
      </c>
      <c r="C9" s="11" t="inlineStr">
        <is>
          <t>Tavolo Fittizio Brezza</t>
        </is>
      </c>
      <c r="D9" s="13">
        <f>IF(COUNTA(A9:C9)=0,"",IF(A9="","Invitato mancante",IF(B9=Parametri!$D$6,IF(C9&lt;&gt;"","Rimuovere tavolo","Non partecipa"),IF(B9=Parametri!$D$5,IF(C9&lt;&gt;"","Conferma da verificare","In attesa"),IF(B9=Parametri!$D$4,IF(C9="","Da assegnare",IF(IFERROR(VLOOKUP(C9,Tavoli!$A$5:$D$104,4,FALSE),"")=Parametri!$F$4,"Assegnato","Tavolo non attivo o assente")),"Verificare conferma")))))</f>
        <v/>
      </c>
    </row>
    <row r="10">
      <c r="A10" s="11" t="inlineStr">
        <is>
          <t>Invitato Fittizio 006</t>
        </is>
      </c>
      <c r="B10" s="11" t="inlineStr">
        <is>
          <t>Confermato</t>
        </is>
      </c>
      <c r="C10" s="11" t="n"/>
      <c r="D10" s="15">
        <f>IF(COUNTA(A10:C10)=0,"",IF(A10="","Invitato mancante",IF(B10=Parametri!$D$6,IF(C10&lt;&gt;"","Rimuovere tavolo","Non partecipa"),IF(B10=Parametri!$D$5,IF(C10&lt;&gt;"","Conferma da verificare","In attesa"),IF(B10=Parametri!$D$4,IF(C10="","Da assegnare",IF(IFERROR(VLOOKUP(C10,Tavoli!$A$5:$D$104,4,FALSE),"")=Parametri!$F$4,"Assegnato","Tavolo non attivo o assente")),"Verificare conferma")))))</f>
        <v/>
      </c>
    </row>
    <row r="11">
      <c r="A11" s="11" t="inlineStr">
        <is>
          <t>Invitato Fittizio 007</t>
        </is>
      </c>
      <c r="B11" s="11" t="inlineStr">
        <is>
          <t>In attesa</t>
        </is>
      </c>
      <c r="C11" s="11" t="inlineStr">
        <is>
          <t>Tavolo Fittizio Corallo</t>
        </is>
      </c>
      <c r="D11" s="13">
        <f>IF(COUNTA(A11:C11)=0,"",IF(A11="","Invitato mancante",IF(B11=Parametri!$D$6,IF(C11&lt;&gt;"","Rimuovere tavolo","Non partecipa"),IF(B11=Parametri!$D$5,IF(C11&lt;&gt;"","Conferma da verificare","In attesa"),IF(B11=Parametri!$D$4,IF(C11="","Da assegnare",IF(IFERROR(VLOOKUP(C11,Tavoli!$A$5:$D$104,4,FALSE),"")=Parametri!$F$4,"Assegnato","Tavolo non attivo o assente")),"Verificare conferma")))))</f>
        <v/>
      </c>
    </row>
    <row r="12">
      <c r="A12" s="11" t="inlineStr">
        <is>
          <t>Invitato Fittizio 008</t>
        </is>
      </c>
      <c r="B12" s="11" t="inlineStr">
        <is>
          <t>Confermato</t>
        </is>
      </c>
      <c r="C12" s="11" t="inlineStr">
        <is>
          <t>Tavolo Fittizio Duna</t>
        </is>
      </c>
      <c r="D12" s="15">
        <f>IF(COUNTA(A12:C12)=0,"",IF(A12="","Invitato mancante",IF(B12=Parametri!$D$6,IF(C12&lt;&gt;"","Rimuovere tavolo","Non partecipa"),IF(B12=Parametri!$D$5,IF(C12&lt;&gt;"","Conferma da verificare","In attesa"),IF(B12=Parametri!$D$4,IF(C12="","Da assegnare",IF(IFERROR(VLOOKUP(C12,Tavoli!$A$5:$D$104,4,FALSE),"")=Parametri!$F$4,"Assegnato","Tavolo non attivo o assente")),"Verificare conferma")))))</f>
        <v/>
      </c>
    </row>
    <row r="13">
      <c r="A13" s="11" t="n"/>
      <c r="B13" s="11" t="n"/>
      <c r="C13" s="11" t="n"/>
      <c r="D13" s="13">
        <f>IF(COUNTA(A13:C13)=0,"",IF(A13="","Invitato mancante",IF(B13=Parametri!$D$6,IF(C13&lt;&gt;"","Rimuovere tavolo","Non partecipa"),IF(B13=Parametri!$D$5,IF(C13&lt;&gt;"","Conferma da verificare","In attesa"),IF(B13=Parametri!$D$4,IF(C13="","Da assegnare",IF(IFERROR(VLOOKUP(C13,Tavoli!$A$5:$D$104,4,FALSE),"")=Parametri!$F$4,"Assegnato","Tavolo non attivo o assente")),"Verificare conferma")))))</f>
        <v/>
      </c>
    </row>
    <row r="14">
      <c r="A14" s="11" t="n"/>
      <c r="B14" s="11" t="n"/>
      <c r="C14" s="11" t="n"/>
      <c r="D14" s="15">
        <f>IF(COUNTA(A14:C14)=0,"",IF(A14="","Invitato mancante",IF(B14=Parametri!$D$6,IF(C14&lt;&gt;"","Rimuovere tavolo","Non partecipa"),IF(B14=Parametri!$D$5,IF(C14&lt;&gt;"","Conferma da verificare","In attesa"),IF(B14=Parametri!$D$4,IF(C14="","Da assegnare",IF(IFERROR(VLOOKUP(C14,Tavoli!$A$5:$D$104,4,FALSE),"")=Parametri!$F$4,"Assegnato","Tavolo non attivo o assente")),"Verificare conferma")))))</f>
        <v/>
      </c>
    </row>
    <row r="15">
      <c r="A15" s="11" t="n"/>
      <c r="B15" s="11" t="n"/>
      <c r="C15" s="11" t="n"/>
      <c r="D15" s="13">
        <f>IF(COUNTA(A15:C15)=0,"",IF(A15="","Invitato mancante",IF(B15=Parametri!$D$6,IF(C15&lt;&gt;"","Rimuovere tavolo","Non partecipa"),IF(B15=Parametri!$D$5,IF(C15&lt;&gt;"","Conferma da verificare","In attesa"),IF(B15=Parametri!$D$4,IF(C15="","Da assegnare",IF(IFERROR(VLOOKUP(C15,Tavoli!$A$5:$D$104,4,FALSE),"")=Parametri!$F$4,"Assegnato","Tavolo non attivo o assente")),"Verificare conferma")))))</f>
        <v/>
      </c>
    </row>
    <row r="16">
      <c r="A16" s="11" t="n"/>
      <c r="B16" s="11" t="n"/>
      <c r="C16" s="11" t="n"/>
      <c r="D16" s="15">
        <f>IF(COUNTA(A16:C16)=0,"",IF(A16="","Invitato mancante",IF(B16=Parametri!$D$6,IF(C16&lt;&gt;"","Rimuovere tavolo","Non partecipa"),IF(B16=Parametri!$D$5,IF(C16&lt;&gt;"","Conferma da verificare","In attesa"),IF(B16=Parametri!$D$4,IF(C16="","Da assegnare",IF(IFERROR(VLOOKUP(C16,Tavoli!$A$5:$D$104,4,FALSE),"")=Parametri!$F$4,"Assegnato","Tavolo non attivo o assente")),"Verificare conferma")))))</f>
        <v/>
      </c>
    </row>
    <row r="17">
      <c r="A17" s="11" t="n"/>
      <c r="B17" s="11" t="n"/>
      <c r="C17" s="11" t="n"/>
      <c r="D17" s="13">
        <f>IF(COUNTA(A17:C17)=0,"",IF(A17="","Invitato mancante",IF(B17=Parametri!$D$6,IF(C17&lt;&gt;"","Rimuovere tavolo","Non partecipa"),IF(B17=Parametri!$D$5,IF(C17&lt;&gt;"","Conferma da verificare","In attesa"),IF(B17=Parametri!$D$4,IF(C17="","Da assegnare",IF(IFERROR(VLOOKUP(C17,Tavoli!$A$5:$D$104,4,FALSE),"")=Parametri!$F$4,"Assegnato","Tavolo non attivo o assente")),"Verificare conferma")))))</f>
        <v/>
      </c>
    </row>
    <row r="18">
      <c r="A18" s="11" t="n"/>
      <c r="B18" s="11" t="n"/>
      <c r="C18" s="11" t="n"/>
      <c r="D18" s="15">
        <f>IF(COUNTA(A18:C18)=0,"",IF(A18="","Invitato mancante",IF(B18=Parametri!$D$6,IF(C18&lt;&gt;"","Rimuovere tavolo","Non partecipa"),IF(B18=Parametri!$D$5,IF(C18&lt;&gt;"","Conferma da verificare","In attesa"),IF(B18=Parametri!$D$4,IF(C18="","Da assegnare",IF(IFERROR(VLOOKUP(C18,Tavoli!$A$5:$D$104,4,FALSE),"")=Parametri!$F$4,"Assegnato","Tavolo non attivo o assente")),"Verificare conferma")))))</f>
        <v/>
      </c>
    </row>
    <row r="19">
      <c r="A19" s="11" t="n"/>
      <c r="B19" s="11" t="n"/>
      <c r="C19" s="11" t="n"/>
      <c r="D19" s="13">
        <f>IF(COUNTA(A19:C19)=0,"",IF(A19="","Invitato mancante",IF(B19=Parametri!$D$6,IF(C19&lt;&gt;"","Rimuovere tavolo","Non partecipa"),IF(B19=Parametri!$D$5,IF(C19&lt;&gt;"","Conferma da verificare","In attesa"),IF(B19=Parametri!$D$4,IF(C19="","Da assegnare",IF(IFERROR(VLOOKUP(C19,Tavoli!$A$5:$D$104,4,FALSE),"")=Parametri!$F$4,"Assegnato","Tavolo non attivo o assente")),"Verificare conferma")))))</f>
        <v/>
      </c>
    </row>
    <row r="20">
      <c r="A20" s="11" t="n"/>
      <c r="B20" s="11" t="n"/>
      <c r="C20" s="11" t="n"/>
      <c r="D20" s="15">
        <f>IF(COUNTA(A20:C20)=0,"",IF(A20="","Invitato mancante",IF(B20=Parametri!$D$6,IF(C20&lt;&gt;"","Rimuovere tavolo","Non partecipa"),IF(B20=Parametri!$D$5,IF(C20&lt;&gt;"","Conferma da verificare","In attesa"),IF(B20=Parametri!$D$4,IF(C20="","Da assegnare",IF(IFERROR(VLOOKUP(C20,Tavoli!$A$5:$D$104,4,FALSE),"")=Parametri!$F$4,"Assegnato","Tavolo non attivo o assente")),"Verificare conferma")))))</f>
        <v/>
      </c>
    </row>
    <row r="21">
      <c r="A21" s="11" t="n"/>
      <c r="B21" s="11" t="n"/>
      <c r="C21" s="11" t="n"/>
      <c r="D21" s="13">
        <f>IF(COUNTA(A21:C21)=0,"",IF(A21="","Invitato mancante",IF(B21=Parametri!$D$6,IF(C21&lt;&gt;"","Rimuovere tavolo","Non partecipa"),IF(B21=Parametri!$D$5,IF(C21&lt;&gt;"","Conferma da verificare","In attesa"),IF(B21=Parametri!$D$4,IF(C21="","Da assegnare",IF(IFERROR(VLOOKUP(C21,Tavoli!$A$5:$D$104,4,FALSE),"")=Parametri!$F$4,"Assegnato","Tavolo non attivo o assente")),"Verificare conferma")))))</f>
        <v/>
      </c>
    </row>
    <row r="22">
      <c r="A22" s="11" t="n"/>
      <c r="B22" s="11" t="n"/>
      <c r="C22" s="11" t="n"/>
      <c r="D22" s="15">
        <f>IF(COUNTA(A22:C22)=0,"",IF(A22="","Invitato mancante",IF(B22=Parametri!$D$6,IF(C22&lt;&gt;"","Rimuovere tavolo","Non partecipa"),IF(B22=Parametri!$D$5,IF(C22&lt;&gt;"","Conferma da verificare","In attesa"),IF(B22=Parametri!$D$4,IF(C22="","Da assegnare",IF(IFERROR(VLOOKUP(C22,Tavoli!$A$5:$D$104,4,FALSE),"")=Parametri!$F$4,"Assegnato","Tavolo non attivo o assente")),"Verificare conferma")))))</f>
        <v/>
      </c>
    </row>
    <row r="23">
      <c r="A23" s="11" t="n"/>
      <c r="B23" s="11" t="n"/>
      <c r="C23" s="11" t="n"/>
      <c r="D23" s="13">
        <f>IF(COUNTA(A23:C23)=0,"",IF(A23="","Invitato mancante",IF(B23=Parametri!$D$6,IF(C23&lt;&gt;"","Rimuovere tavolo","Non partecipa"),IF(B23=Parametri!$D$5,IF(C23&lt;&gt;"","Conferma da verificare","In attesa"),IF(B23=Parametri!$D$4,IF(C23="","Da assegnare",IF(IFERROR(VLOOKUP(C23,Tavoli!$A$5:$D$104,4,FALSE),"")=Parametri!$F$4,"Assegnato","Tavolo non attivo o assente")),"Verificare conferma")))))</f>
        <v/>
      </c>
    </row>
    <row r="24">
      <c r="A24" s="11" t="n"/>
      <c r="B24" s="11" t="n"/>
      <c r="C24" s="11" t="n"/>
      <c r="D24" s="15">
        <f>IF(COUNTA(A24:C24)=0,"",IF(A24="","Invitato mancante",IF(B24=Parametri!$D$6,IF(C24&lt;&gt;"","Rimuovere tavolo","Non partecipa"),IF(B24=Parametri!$D$5,IF(C24&lt;&gt;"","Conferma da verificare","In attesa"),IF(B24=Parametri!$D$4,IF(C24="","Da assegnare",IF(IFERROR(VLOOKUP(C24,Tavoli!$A$5:$D$104,4,FALSE),"")=Parametri!$F$4,"Assegnato","Tavolo non attivo o assente")),"Verificare conferma")))))</f>
        <v/>
      </c>
    </row>
    <row r="25">
      <c r="A25" s="11" t="n"/>
      <c r="B25" s="11" t="n"/>
      <c r="C25" s="11" t="n"/>
      <c r="D25" s="13">
        <f>IF(COUNTA(A25:C25)=0,"",IF(A25="","Invitato mancante",IF(B25=Parametri!$D$6,IF(C25&lt;&gt;"","Rimuovere tavolo","Non partecipa"),IF(B25=Parametri!$D$5,IF(C25&lt;&gt;"","Conferma da verificare","In attesa"),IF(B25=Parametri!$D$4,IF(C25="","Da assegnare",IF(IFERROR(VLOOKUP(C25,Tavoli!$A$5:$D$104,4,FALSE),"")=Parametri!$F$4,"Assegnato","Tavolo non attivo o assente")),"Verificare conferma")))))</f>
        <v/>
      </c>
    </row>
    <row r="26">
      <c r="A26" s="11" t="n"/>
      <c r="B26" s="11" t="n"/>
      <c r="C26" s="11" t="n"/>
      <c r="D26" s="15">
        <f>IF(COUNTA(A26:C26)=0,"",IF(A26="","Invitato mancante",IF(B26=Parametri!$D$6,IF(C26&lt;&gt;"","Rimuovere tavolo","Non partecipa"),IF(B26=Parametri!$D$5,IF(C26&lt;&gt;"","Conferma da verificare","In attesa"),IF(B26=Parametri!$D$4,IF(C26="","Da assegnare",IF(IFERROR(VLOOKUP(C26,Tavoli!$A$5:$D$104,4,FALSE),"")=Parametri!$F$4,"Assegnato","Tavolo non attivo o assente")),"Verificare conferma")))))</f>
        <v/>
      </c>
    </row>
    <row r="27">
      <c r="A27" s="11" t="n"/>
      <c r="B27" s="11" t="n"/>
      <c r="C27" s="11" t="n"/>
      <c r="D27" s="13">
        <f>IF(COUNTA(A27:C27)=0,"",IF(A27="","Invitato mancante",IF(B27=Parametri!$D$6,IF(C27&lt;&gt;"","Rimuovere tavolo","Non partecipa"),IF(B27=Parametri!$D$5,IF(C27&lt;&gt;"","Conferma da verificare","In attesa"),IF(B27=Parametri!$D$4,IF(C27="","Da assegnare",IF(IFERROR(VLOOKUP(C27,Tavoli!$A$5:$D$104,4,FALSE),"")=Parametri!$F$4,"Assegnato","Tavolo non attivo o assente")),"Verificare conferma")))))</f>
        <v/>
      </c>
    </row>
    <row r="28">
      <c r="A28" s="11" t="n"/>
      <c r="B28" s="11" t="n"/>
      <c r="C28" s="11" t="n"/>
      <c r="D28" s="15">
        <f>IF(COUNTA(A28:C28)=0,"",IF(A28="","Invitato mancante",IF(B28=Parametri!$D$6,IF(C28&lt;&gt;"","Rimuovere tavolo","Non partecipa"),IF(B28=Parametri!$D$5,IF(C28&lt;&gt;"","Conferma da verificare","In attesa"),IF(B28=Parametri!$D$4,IF(C28="","Da assegnare",IF(IFERROR(VLOOKUP(C28,Tavoli!$A$5:$D$104,4,FALSE),"")=Parametri!$F$4,"Assegnato","Tavolo non attivo o assente")),"Verificare conferma")))))</f>
        <v/>
      </c>
    </row>
    <row r="29">
      <c r="A29" s="11" t="n"/>
      <c r="B29" s="11" t="n"/>
      <c r="C29" s="11" t="n"/>
      <c r="D29" s="13">
        <f>IF(COUNTA(A29:C29)=0,"",IF(A29="","Invitato mancante",IF(B29=Parametri!$D$6,IF(C29&lt;&gt;"","Rimuovere tavolo","Non partecipa"),IF(B29=Parametri!$D$5,IF(C29&lt;&gt;"","Conferma da verificare","In attesa"),IF(B29=Parametri!$D$4,IF(C29="","Da assegnare",IF(IFERROR(VLOOKUP(C29,Tavoli!$A$5:$D$104,4,FALSE),"")=Parametri!$F$4,"Assegnato","Tavolo non attivo o assente")),"Verificare conferma")))))</f>
        <v/>
      </c>
    </row>
    <row r="30">
      <c r="A30" s="11" t="n"/>
      <c r="B30" s="11" t="n"/>
      <c r="C30" s="11" t="n"/>
      <c r="D30" s="15">
        <f>IF(COUNTA(A30:C30)=0,"",IF(A30="","Invitato mancante",IF(B30=Parametri!$D$6,IF(C30&lt;&gt;"","Rimuovere tavolo","Non partecipa"),IF(B30=Parametri!$D$5,IF(C30&lt;&gt;"","Conferma da verificare","In attesa"),IF(B30=Parametri!$D$4,IF(C30="","Da assegnare",IF(IFERROR(VLOOKUP(C30,Tavoli!$A$5:$D$104,4,FALSE),"")=Parametri!$F$4,"Assegnato","Tavolo non attivo o assente")),"Verificare conferma")))))</f>
        <v/>
      </c>
    </row>
    <row r="31">
      <c r="A31" s="11" t="n"/>
      <c r="B31" s="11" t="n"/>
      <c r="C31" s="11" t="n"/>
      <c r="D31" s="13">
        <f>IF(COUNTA(A31:C31)=0,"",IF(A31="","Invitato mancante",IF(B31=Parametri!$D$6,IF(C31&lt;&gt;"","Rimuovere tavolo","Non partecipa"),IF(B31=Parametri!$D$5,IF(C31&lt;&gt;"","Conferma da verificare","In attesa"),IF(B31=Parametri!$D$4,IF(C31="","Da assegnare",IF(IFERROR(VLOOKUP(C31,Tavoli!$A$5:$D$104,4,FALSE),"")=Parametri!$F$4,"Assegnato","Tavolo non attivo o assente")),"Verificare conferma")))))</f>
        <v/>
      </c>
    </row>
    <row r="32">
      <c r="A32" s="11" t="n"/>
      <c r="B32" s="11" t="n"/>
      <c r="C32" s="11" t="n"/>
      <c r="D32" s="15">
        <f>IF(COUNTA(A32:C32)=0,"",IF(A32="","Invitato mancante",IF(B32=Parametri!$D$6,IF(C32&lt;&gt;"","Rimuovere tavolo","Non partecipa"),IF(B32=Parametri!$D$5,IF(C32&lt;&gt;"","Conferma da verificare","In attesa"),IF(B32=Parametri!$D$4,IF(C32="","Da assegnare",IF(IFERROR(VLOOKUP(C32,Tavoli!$A$5:$D$104,4,FALSE),"")=Parametri!$F$4,"Assegnato","Tavolo non attivo o assente")),"Verificare conferma")))))</f>
        <v/>
      </c>
    </row>
    <row r="33">
      <c r="A33" s="11" t="n"/>
      <c r="B33" s="11" t="n"/>
      <c r="C33" s="11" t="n"/>
      <c r="D33" s="13">
        <f>IF(COUNTA(A33:C33)=0,"",IF(A33="","Invitato mancante",IF(B33=Parametri!$D$6,IF(C33&lt;&gt;"","Rimuovere tavolo","Non partecipa"),IF(B33=Parametri!$D$5,IF(C33&lt;&gt;"","Conferma da verificare","In attesa"),IF(B33=Parametri!$D$4,IF(C33="","Da assegnare",IF(IFERROR(VLOOKUP(C33,Tavoli!$A$5:$D$104,4,FALSE),"")=Parametri!$F$4,"Assegnato","Tavolo non attivo o assente")),"Verificare conferma")))))</f>
        <v/>
      </c>
    </row>
    <row r="34">
      <c r="A34" s="11" t="n"/>
      <c r="B34" s="11" t="n"/>
      <c r="C34" s="11" t="n"/>
      <c r="D34" s="15">
        <f>IF(COUNTA(A34:C34)=0,"",IF(A34="","Invitato mancante",IF(B34=Parametri!$D$6,IF(C34&lt;&gt;"","Rimuovere tavolo","Non partecipa"),IF(B34=Parametri!$D$5,IF(C34&lt;&gt;"","Conferma da verificare","In attesa"),IF(B34=Parametri!$D$4,IF(C34="","Da assegnare",IF(IFERROR(VLOOKUP(C34,Tavoli!$A$5:$D$104,4,FALSE),"")=Parametri!$F$4,"Assegnato","Tavolo non attivo o assente")),"Verificare conferma")))))</f>
        <v/>
      </c>
    </row>
    <row r="35">
      <c r="A35" s="11" t="n"/>
      <c r="B35" s="11" t="n"/>
      <c r="C35" s="11" t="n"/>
      <c r="D35" s="13">
        <f>IF(COUNTA(A35:C35)=0,"",IF(A35="","Invitato mancante",IF(B35=Parametri!$D$6,IF(C35&lt;&gt;"","Rimuovere tavolo","Non partecipa"),IF(B35=Parametri!$D$5,IF(C35&lt;&gt;"","Conferma da verificare","In attesa"),IF(B35=Parametri!$D$4,IF(C35="","Da assegnare",IF(IFERROR(VLOOKUP(C35,Tavoli!$A$5:$D$104,4,FALSE),"")=Parametri!$F$4,"Assegnato","Tavolo non attivo o assente")),"Verificare conferma")))))</f>
        <v/>
      </c>
    </row>
    <row r="36">
      <c r="A36" s="11" t="n"/>
      <c r="B36" s="11" t="n"/>
      <c r="C36" s="11" t="n"/>
      <c r="D36" s="15">
        <f>IF(COUNTA(A36:C36)=0,"",IF(A36="","Invitato mancante",IF(B36=Parametri!$D$6,IF(C36&lt;&gt;"","Rimuovere tavolo","Non partecipa"),IF(B36=Parametri!$D$5,IF(C36&lt;&gt;"","Conferma da verificare","In attesa"),IF(B36=Parametri!$D$4,IF(C36="","Da assegnare",IF(IFERROR(VLOOKUP(C36,Tavoli!$A$5:$D$104,4,FALSE),"")=Parametri!$F$4,"Assegnato","Tavolo non attivo o assente")),"Verificare conferma")))))</f>
        <v/>
      </c>
    </row>
    <row r="37">
      <c r="A37" s="11" t="n"/>
      <c r="B37" s="11" t="n"/>
      <c r="C37" s="11" t="n"/>
      <c r="D37" s="13">
        <f>IF(COUNTA(A37:C37)=0,"",IF(A37="","Invitato mancante",IF(B37=Parametri!$D$6,IF(C37&lt;&gt;"","Rimuovere tavolo","Non partecipa"),IF(B37=Parametri!$D$5,IF(C37&lt;&gt;"","Conferma da verificare","In attesa"),IF(B37=Parametri!$D$4,IF(C37="","Da assegnare",IF(IFERROR(VLOOKUP(C37,Tavoli!$A$5:$D$104,4,FALSE),"")=Parametri!$F$4,"Assegnato","Tavolo non attivo o assente")),"Verificare conferma")))))</f>
        <v/>
      </c>
    </row>
    <row r="38">
      <c r="A38" s="11" t="n"/>
      <c r="B38" s="11" t="n"/>
      <c r="C38" s="11" t="n"/>
      <c r="D38" s="15">
        <f>IF(COUNTA(A38:C38)=0,"",IF(A38="","Invitato mancante",IF(B38=Parametri!$D$6,IF(C38&lt;&gt;"","Rimuovere tavolo","Non partecipa"),IF(B38=Parametri!$D$5,IF(C38&lt;&gt;"","Conferma da verificare","In attesa"),IF(B38=Parametri!$D$4,IF(C38="","Da assegnare",IF(IFERROR(VLOOKUP(C38,Tavoli!$A$5:$D$104,4,FALSE),"")=Parametri!$F$4,"Assegnato","Tavolo non attivo o assente")),"Verificare conferma")))))</f>
        <v/>
      </c>
    </row>
    <row r="39">
      <c r="A39" s="11" t="n"/>
      <c r="B39" s="11" t="n"/>
      <c r="C39" s="11" t="n"/>
      <c r="D39" s="13">
        <f>IF(COUNTA(A39:C39)=0,"",IF(A39="","Invitato mancante",IF(B39=Parametri!$D$6,IF(C39&lt;&gt;"","Rimuovere tavolo","Non partecipa"),IF(B39=Parametri!$D$5,IF(C39&lt;&gt;"","Conferma da verificare","In attesa"),IF(B39=Parametri!$D$4,IF(C39="","Da assegnare",IF(IFERROR(VLOOKUP(C39,Tavoli!$A$5:$D$104,4,FALSE),"")=Parametri!$F$4,"Assegnato","Tavolo non attivo o assente")),"Verificare conferma")))))</f>
        <v/>
      </c>
    </row>
    <row r="40">
      <c r="A40" s="11" t="n"/>
      <c r="B40" s="11" t="n"/>
      <c r="C40" s="11" t="n"/>
      <c r="D40" s="15">
        <f>IF(COUNTA(A40:C40)=0,"",IF(A40="","Invitato mancante",IF(B40=Parametri!$D$6,IF(C40&lt;&gt;"","Rimuovere tavolo","Non partecipa"),IF(B40=Parametri!$D$5,IF(C40&lt;&gt;"","Conferma da verificare","In attesa"),IF(B40=Parametri!$D$4,IF(C40="","Da assegnare",IF(IFERROR(VLOOKUP(C40,Tavoli!$A$5:$D$104,4,FALSE),"")=Parametri!$F$4,"Assegnato","Tavolo non attivo o assente")),"Verificare conferma")))))</f>
        <v/>
      </c>
    </row>
    <row r="41">
      <c r="A41" s="11" t="n"/>
      <c r="B41" s="11" t="n"/>
      <c r="C41" s="11" t="n"/>
      <c r="D41" s="13">
        <f>IF(COUNTA(A41:C41)=0,"",IF(A41="","Invitato mancante",IF(B41=Parametri!$D$6,IF(C41&lt;&gt;"","Rimuovere tavolo","Non partecipa"),IF(B41=Parametri!$D$5,IF(C41&lt;&gt;"","Conferma da verificare","In attesa"),IF(B41=Parametri!$D$4,IF(C41="","Da assegnare",IF(IFERROR(VLOOKUP(C41,Tavoli!$A$5:$D$104,4,FALSE),"")=Parametri!$F$4,"Assegnato","Tavolo non attivo o assente")),"Verificare conferma")))))</f>
        <v/>
      </c>
    </row>
    <row r="42">
      <c r="A42" s="11" t="n"/>
      <c r="B42" s="11" t="n"/>
      <c r="C42" s="11" t="n"/>
      <c r="D42" s="15">
        <f>IF(COUNTA(A42:C42)=0,"",IF(A42="","Invitato mancante",IF(B42=Parametri!$D$6,IF(C42&lt;&gt;"","Rimuovere tavolo","Non partecipa"),IF(B42=Parametri!$D$5,IF(C42&lt;&gt;"","Conferma da verificare","In attesa"),IF(B42=Parametri!$D$4,IF(C42="","Da assegnare",IF(IFERROR(VLOOKUP(C42,Tavoli!$A$5:$D$104,4,FALSE),"")=Parametri!$F$4,"Assegnato","Tavolo non attivo o assente")),"Verificare conferma")))))</f>
        <v/>
      </c>
    </row>
    <row r="43">
      <c r="A43" s="11" t="n"/>
      <c r="B43" s="11" t="n"/>
      <c r="C43" s="11" t="n"/>
      <c r="D43" s="13">
        <f>IF(COUNTA(A43:C43)=0,"",IF(A43="","Invitato mancante",IF(B43=Parametri!$D$6,IF(C43&lt;&gt;"","Rimuovere tavolo","Non partecipa"),IF(B43=Parametri!$D$5,IF(C43&lt;&gt;"","Conferma da verificare","In attesa"),IF(B43=Parametri!$D$4,IF(C43="","Da assegnare",IF(IFERROR(VLOOKUP(C43,Tavoli!$A$5:$D$104,4,FALSE),"")=Parametri!$F$4,"Assegnato","Tavolo non attivo o assente")),"Verificare conferma")))))</f>
        <v/>
      </c>
    </row>
    <row r="44">
      <c r="A44" s="11" t="n"/>
      <c r="B44" s="11" t="n"/>
      <c r="C44" s="11" t="n"/>
      <c r="D44" s="15">
        <f>IF(COUNTA(A44:C44)=0,"",IF(A44="","Invitato mancante",IF(B44=Parametri!$D$6,IF(C44&lt;&gt;"","Rimuovere tavolo","Non partecipa"),IF(B44=Parametri!$D$5,IF(C44&lt;&gt;"","Conferma da verificare","In attesa"),IF(B44=Parametri!$D$4,IF(C44="","Da assegnare",IF(IFERROR(VLOOKUP(C44,Tavoli!$A$5:$D$104,4,FALSE),"")=Parametri!$F$4,"Assegnato","Tavolo non attivo o assente")),"Verificare conferma")))))</f>
        <v/>
      </c>
    </row>
    <row r="45">
      <c r="A45" s="11" t="n"/>
      <c r="B45" s="11" t="n"/>
      <c r="C45" s="11" t="n"/>
      <c r="D45" s="13">
        <f>IF(COUNTA(A45:C45)=0,"",IF(A45="","Invitato mancante",IF(B45=Parametri!$D$6,IF(C45&lt;&gt;"","Rimuovere tavolo","Non partecipa"),IF(B45=Parametri!$D$5,IF(C45&lt;&gt;"","Conferma da verificare","In attesa"),IF(B45=Parametri!$D$4,IF(C45="","Da assegnare",IF(IFERROR(VLOOKUP(C45,Tavoli!$A$5:$D$104,4,FALSE),"")=Parametri!$F$4,"Assegnato","Tavolo non attivo o assente")),"Verificare conferma")))))</f>
        <v/>
      </c>
    </row>
    <row r="46">
      <c r="A46" s="11" t="n"/>
      <c r="B46" s="11" t="n"/>
      <c r="C46" s="11" t="n"/>
      <c r="D46" s="15">
        <f>IF(COUNTA(A46:C46)=0,"",IF(A46="","Invitato mancante",IF(B46=Parametri!$D$6,IF(C46&lt;&gt;"","Rimuovere tavolo","Non partecipa"),IF(B46=Parametri!$D$5,IF(C46&lt;&gt;"","Conferma da verificare","In attesa"),IF(B46=Parametri!$D$4,IF(C46="","Da assegnare",IF(IFERROR(VLOOKUP(C46,Tavoli!$A$5:$D$104,4,FALSE),"")=Parametri!$F$4,"Assegnato","Tavolo non attivo o assente")),"Verificare conferma")))))</f>
        <v/>
      </c>
    </row>
    <row r="47">
      <c r="A47" s="11" t="n"/>
      <c r="B47" s="11" t="n"/>
      <c r="C47" s="11" t="n"/>
      <c r="D47" s="13">
        <f>IF(COUNTA(A47:C47)=0,"",IF(A47="","Invitato mancante",IF(B47=Parametri!$D$6,IF(C47&lt;&gt;"","Rimuovere tavolo","Non partecipa"),IF(B47=Parametri!$D$5,IF(C47&lt;&gt;"","Conferma da verificare","In attesa"),IF(B47=Parametri!$D$4,IF(C47="","Da assegnare",IF(IFERROR(VLOOKUP(C47,Tavoli!$A$5:$D$104,4,FALSE),"")=Parametri!$F$4,"Assegnato","Tavolo non attivo o assente")),"Verificare conferma")))))</f>
        <v/>
      </c>
    </row>
    <row r="48">
      <c r="A48" s="11" t="n"/>
      <c r="B48" s="11" t="n"/>
      <c r="C48" s="11" t="n"/>
      <c r="D48" s="15">
        <f>IF(COUNTA(A48:C48)=0,"",IF(A48="","Invitato mancante",IF(B48=Parametri!$D$6,IF(C48&lt;&gt;"","Rimuovere tavolo","Non partecipa"),IF(B48=Parametri!$D$5,IF(C48&lt;&gt;"","Conferma da verificare","In attesa"),IF(B48=Parametri!$D$4,IF(C48="","Da assegnare",IF(IFERROR(VLOOKUP(C48,Tavoli!$A$5:$D$104,4,FALSE),"")=Parametri!$F$4,"Assegnato","Tavolo non attivo o assente")),"Verificare conferma")))))</f>
        <v/>
      </c>
    </row>
    <row r="49">
      <c r="A49" s="11" t="n"/>
      <c r="B49" s="11" t="n"/>
      <c r="C49" s="11" t="n"/>
      <c r="D49" s="13">
        <f>IF(COUNTA(A49:C49)=0,"",IF(A49="","Invitato mancante",IF(B49=Parametri!$D$6,IF(C49&lt;&gt;"","Rimuovere tavolo","Non partecipa"),IF(B49=Parametri!$D$5,IF(C49&lt;&gt;"","Conferma da verificare","In attesa"),IF(B49=Parametri!$D$4,IF(C49="","Da assegnare",IF(IFERROR(VLOOKUP(C49,Tavoli!$A$5:$D$104,4,FALSE),"")=Parametri!$F$4,"Assegnato","Tavolo non attivo o assente")),"Verificare conferma")))))</f>
        <v/>
      </c>
    </row>
    <row r="50">
      <c r="A50" s="11" t="n"/>
      <c r="B50" s="11" t="n"/>
      <c r="C50" s="11" t="n"/>
      <c r="D50" s="15">
        <f>IF(COUNTA(A50:C50)=0,"",IF(A50="","Invitato mancante",IF(B50=Parametri!$D$6,IF(C50&lt;&gt;"","Rimuovere tavolo","Non partecipa"),IF(B50=Parametri!$D$5,IF(C50&lt;&gt;"","Conferma da verificare","In attesa"),IF(B50=Parametri!$D$4,IF(C50="","Da assegnare",IF(IFERROR(VLOOKUP(C50,Tavoli!$A$5:$D$104,4,FALSE),"")=Parametri!$F$4,"Assegnato","Tavolo non attivo o assente")),"Verificare conferma")))))</f>
        <v/>
      </c>
    </row>
    <row r="51">
      <c r="A51" s="11" t="n"/>
      <c r="B51" s="11" t="n"/>
      <c r="C51" s="11" t="n"/>
      <c r="D51" s="13">
        <f>IF(COUNTA(A51:C51)=0,"",IF(A51="","Invitato mancante",IF(B51=Parametri!$D$6,IF(C51&lt;&gt;"","Rimuovere tavolo","Non partecipa"),IF(B51=Parametri!$D$5,IF(C51&lt;&gt;"","Conferma da verificare","In attesa"),IF(B51=Parametri!$D$4,IF(C51="","Da assegnare",IF(IFERROR(VLOOKUP(C51,Tavoli!$A$5:$D$104,4,FALSE),"")=Parametri!$F$4,"Assegnato","Tavolo non attivo o assente")),"Verificare conferma")))))</f>
        <v/>
      </c>
    </row>
    <row r="52">
      <c r="A52" s="11" t="n"/>
      <c r="B52" s="11" t="n"/>
      <c r="C52" s="11" t="n"/>
      <c r="D52" s="15">
        <f>IF(COUNTA(A52:C52)=0,"",IF(A52="","Invitato mancante",IF(B52=Parametri!$D$6,IF(C52&lt;&gt;"","Rimuovere tavolo","Non partecipa"),IF(B52=Parametri!$D$5,IF(C52&lt;&gt;"","Conferma da verificare","In attesa"),IF(B52=Parametri!$D$4,IF(C52="","Da assegnare",IF(IFERROR(VLOOKUP(C52,Tavoli!$A$5:$D$104,4,FALSE),"")=Parametri!$F$4,"Assegnato","Tavolo non attivo o assente")),"Verificare conferma")))))</f>
        <v/>
      </c>
    </row>
    <row r="53">
      <c r="A53" s="11" t="n"/>
      <c r="B53" s="11" t="n"/>
      <c r="C53" s="11" t="n"/>
      <c r="D53" s="13">
        <f>IF(COUNTA(A53:C53)=0,"",IF(A53="","Invitato mancante",IF(B53=Parametri!$D$6,IF(C53&lt;&gt;"","Rimuovere tavolo","Non partecipa"),IF(B53=Parametri!$D$5,IF(C53&lt;&gt;"","Conferma da verificare","In attesa"),IF(B53=Parametri!$D$4,IF(C53="","Da assegnare",IF(IFERROR(VLOOKUP(C53,Tavoli!$A$5:$D$104,4,FALSE),"")=Parametri!$F$4,"Assegnato","Tavolo non attivo o assente")),"Verificare conferma")))))</f>
        <v/>
      </c>
    </row>
    <row r="54">
      <c r="A54" s="11" t="n"/>
      <c r="B54" s="11" t="n"/>
      <c r="C54" s="11" t="n"/>
      <c r="D54" s="15">
        <f>IF(COUNTA(A54:C54)=0,"",IF(A54="","Invitato mancante",IF(B54=Parametri!$D$6,IF(C54&lt;&gt;"","Rimuovere tavolo","Non partecipa"),IF(B54=Parametri!$D$5,IF(C54&lt;&gt;"","Conferma da verificare","In attesa"),IF(B54=Parametri!$D$4,IF(C54="","Da assegnare",IF(IFERROR(VLOOKUP(C54,Tavoli!$A$5:$D$104,4,FALSE),"")=Parametri!$F$4,"Assegnato","Tavolo non attivo o assente")),"Verificare conferma")))))</f>
        <v/>
      </c>
    </row>
    <row r="55">
      <c r="A55" s="11" t="n"/>
      <c r="B55" s="11" t="n"/>
      <c r="C55" s="11" t="n"/>
      <c r="D55" s="13">
        <f>IF(COUNTA(A55:C55)=0,"",IF(A55="","Invitato mancante",IF(B55=Parametri!$D$6,IF(C55&lt;&gt;"","Rimuovere tavolo","Non partecipa"),IF(B55=Parametri!$D$5,IF(C55&lt;&gt;"","Conferma da verificare","In attesa"),IF(B55=Parametri!$D$4,IF(C55="","Da assegnare",IF(IFERROR(VLOOKUP(C55,Tavoli!$A$5:$D$104,4,FALSE),"")=Parametri!$F$4,"Assegnato","Tavolo non attivo o assente")),"Verificare conferma")))))</f>
        <v/>
      </c>
    </row>
    <row r="56">
      <c r="A56" s="11" t="n"/>
      <c r="B56" s="11" t="n"/>
      <c r="C56" s="11" t="n"/>
      <c r="D56" s="15">
        <f>IF(COUNTA(A56:C56)=0,"",IF(A56="","Invitato mancante",IF(B56=Parametri!$D$6,IF(C56&lt;&gt;"","Rimuovere tavolo","Non partecipa"),IF(B56=Parametri!$D$5,IF(C56&lt;&gt;"","Conferma da verificare","In attesa"),IF(B56=Parametri!$D$4,IF(C56="","Da assegnare",IF(IFERROR(VLOOKUP(C56,Tavoli!$A$5:$D$104,4,FALSE),"")=Parametri!$F$4,"Assegnato","Tavolo non attivo o assente")),"Verificare conferma")))))</f>
        <v/>
      </c>
    </row>
    <row r="57">
      <c r="A57" s="11" t="n"/>
      <c r="B57" s="11" t="n"/>
      <c r="C57" s="11" t="n"/>
      <c r="D57" s="13">
        <f>IF(COUNTA(A57:C57)=0,"",IF(A57="","Invitato mancante",IF(B57=Parametri!$D$6,IF(C57&lt;&gt;"","Rimuovere tavolo","Non partecipa"),IF(B57=Parametri!$D$5,IF(C57&lt;&gt;"","Conferma da verificare","In attesa"),IF(B57=Parametri!$D$4,IF(C57="","Da assegnare",IF(IFERROR(VLOOKUP(C57,Tavoli!$A$5:$D$104,4,FALSE),"")=Parametri!$F$4,"Assegnato","Tavolo non attivo o assente")),"Verificare conferma")))))</f>
        <v/>
      </c>
    </row>
    <row r="58">
      <c r="A58" s="11" t="n"/>
      <c r="B58" s="11" t="n"/>
      <c r="C58" s="11" t="n"/>
      <c r="D58" s="15">
        <f>IF(COUNTA(A58:C58)=0,"",IF(A58="","Invitato mancante",IF(B58=Parametri!$D$6,IF(C58&lt;&gt;"","Rimuovere tavolo","Non partecipa"),IF(B58=Parametri!$D$5,IF(C58&lt;&gt;"","Conferma da verificare","In attesa"),IF(B58=Parametri!$D$4,IF(C58="","Da assegnare",IF(IFERROR(VLOOKUP(C58,Tavoli!$A$5:$D$104,4,FALSE),"")=Parametri!$F$4,"Assegnato","Tavolo non attivo o assente")),"Verificare conferma")))))</f>
        <v/>
      </c>
    </row>
    <row r="59">
      <c r="A59" s="11" t="n"/>
      <c r="B59" s="11" t="n"/>
      <c r="C59" s="11" t="n"/>
      <c r="D59" s="13">
        <f>IF(COUNTA(A59:C59)=0,"",IF(A59="","Invitato mancante",IF(B59=Parametri!$D$6,IF(C59&lt;&gt;"","Rimuovere tavolo","Non partecipa"),IF(B59=Parametri!$D$5,IF(C59&lt;&gt;"","Conferma da verificare","In attesa"),IF(B59=Parametri!$D$4,IF(C59="","Da assegnare",IF(IFERROR(VLOOKUP(C59,Tavoli!$A$5:$D$104,4,FALSE),"")=Parametri!$F$4,"Assegnato","Tavolo non attivo o assente")),"Verificare conferma")))))</f>
        <v/>
      </c>
    </row>
    <row r="60">
      <c r="A60" s="11" t="n"/>
      <c r="B60" s="11" t="n"/>
      <c r="C60" s="11" t="n"/>
      <c r="D60" s="15">
        <f>IF(COUNTA(A60:C60)=0,"",IF(A60="","Invitato mancante",IF(B60=Parametri!$D$6,IF(C60&lt;&gt;"","Rimuovere tavolo","Non partecipa"),IF(B60=Parametri!$D$5,IF(C60&lt;&gt;"","Conferma da verificare","In attesa"),IF(B60=Parametri!$D$4,IF(C60="","Da assegnare",IF(IFERROR(VLOOKUP(C60,Tavoli!$A$5:$D$104,4,FALSE),"")=Parametri!$F$4,"Assegnato","Tavolo non attivo o assente")),"Verificare conferma")))))</f>
        <v/>
      </c>
    </row>
    <row r="61">
      <c r="A61" s="11" t="n"/>
      <c r="B61" s="11" t="n"/>
      <c r="C61" s="11" t="n"/>
      <c r="D61" s="13">
        <f>IF(COUNTA(A61:C61)=0,"",IF(A61="","Invitato mancante",IF(B61=Parametri!$D$6,IF(C61&lt;&gt;"","Rimuovere tavolo","Non partecipa"),IF(B61=Parametri!$D$5,IF(C61&lt;&gt;"","Conferma da verificare","In attesa"),IF(B61=Parametri!$D$4,IF(C61="","Da assegnare",IF(IFERROR(VLOOKUP(C61,Tavoli!$A$5:$D$104,4,FALSE),"")=Parametri!$F$4,"Assegnato","Tavolo non attivo o assente")),"Verificare conferma")))))</f>
        <v/>
      </c>
    </row>
    <row r="62">
      <c r="A62" s="11" t="n"/>
      <c r="B62" s="11" t="n"/>
      <c r="C62" s="11" t="n"/>
      <c r="D62" s="15">
        <f>IF(COUNTA(A62:C62)=0,"",IF(A62="","Invitato mancante",IF(B62=Parametri!$D$6,IF(C62&lt;&gt;"","Rimuovere tavolo","Non partecipa"),IF(B62=Parametri!$D$5,IF(C62&lt;&gt;"","Conferma da verificare","In attesa"),IF(B62=Parametri!$D$4,IF(C62="","Da assegnare",IF(IFERROR(VLOOKUP(C62,Tavoli!$A$5:$D$104,4,FALSE),"")=Parametri!$F$4,"Assegnato","Tavolo non attivo o assente")),"Verificare conferma")))))</f>
        <v/>
      </c>
    </row>
    <row r="63">
      <c r="A63" s="11" t="n"/>
      <c r="B63" s="11" t="n"/>
      <c r="C63" s="11" t="n"/>
      <c r="D63" s="13">
        <f>IF(COUNTA(A63:C63)=0,"",IF(A63="","Invitato mancante",IF(B63=Parametri!$D$6,IF(C63&lt;&gt;"","Rimuovere tavolo","Non partecipa"),IF(B63=Parametri!$D$5,IF(C63&lt;&gt;"","Conferma da verificare","In attesa"),IF(B63=Parametri!$D$4,IF(C63="","Da assegnare",IF(IFERROR(VLOOKUP(C63,Tavoli!$A$5:$D$104,4,FALSE),"")=Parametri!$F$4,"Assegnato","Tavolo non attivo o assente")),"Verificare conferma")))))</f>
        <v/>
      </c>
    </row>
    <row r="64">
      <c r="A64" s="11" t="n"/>
      <c r="B64" s="11" t="n"/>
      <c r="C64" s="11" t="n"/>
      <c r="D64" s="15">
        <f>IF(COUNTA(A64:C64)=0,"",IF(A64="","Invitato mancante",IF(B64=Parametri!$D$6,IF(C64&lt;&gt;"","Rimuovere tavolo","Non partecipa"),IF(B64=Parametri!$D$5,IF(C64&lt;&gt;"","Conferma da verificare","In attesa"),IF(B64=Parametri!$D$4,IF(C64="","Da assegnare",IF(IFERROR(VLOOKUP(C64,Tavoli!$A$5:$D$104,4,FALSE),"")=Parametri!$F$4,"Assegnato","Tavolo non attivo o assente")),"Verificare conferma")))))</f>
        <v/>
      </c>
    </row>
    <row r="65">
      <c r="A65" s="11" t="n"/>
      <c r="B65" s="11" t="n"/>
      <c r="C65" s="11" t="n"/>
      <c r="D65" s="13">
        <f>IF(COUNTA(A65:C65)=0,"",IF(A65="","Invitato mancante",IF(B65=Parametri!$D$6,IF(C65&lt;&gt;"","Rimuovere tavolo","Non partecipa"),IF(B65=Parametri!$D$5,IF(C65&lt;&gt;"","Conferma da verificare","In attesa"),IF(B65=Parametri!$D$4,IF(C65="","Da assegnare",IF(IFERROR(VLOOKUP(C65,Tavoli!$A$5:$D$104,4,FALSE),"")=Parametri!$F$4,"Assegnato","Tavolo non attivo o assente")),"Verificare conferma")))))</f>
        <v/>
      </c>
    </row>
    <row r="66">
      <c r="A66" s="11" t="n"/>
      <c r="B66" s="11" t="n"/>
      <c r="C66" s="11" t="n"/>
      <c r="D66" s="15">
        <f>IF(COUNTA(A66:C66)=0,"",IF(A66="","Invitato mancante",IF(B66=Parametri!$D$6,IF(C66&lt;&gt;"","Rimuovere tavolo","Non partecipa"),IF(B66=Parametri!$D$5,IF(C66&lt;&gt;"","Conferma da verificare","In attesa"),IF(B66=Parametri!$D$4,IF(C66="","Da assegnare",IF(IFERROR(VLOOKUP(C66,Tavoli!$A$5:$D$104,4,FALSE),"")=Parametri!$F$4,"Assegnato","Tavolo non attivo o assente")),"Verificare conferma")))))</f>
        <v/>
      </c>
    </row>
    <row r="67">
      <c r="A67" s="11" t="n"/>
      <c r="B67" s="11" t="n"/>
      <c r="C67" s="11" t="n"/>
      <c r="D67" s="13">
        <f>IF(COUNTA(A67:C67)=0,"",IF(A67="","Invitato mancante",IF(B67=Parametri!$D$6,IF(C67&lt;&gt;"","Rimuovere tavolo","Non partecipa"),IF(B67=Parametri!$D$5,IF(C67&lt;&gt;"","Conferma da verificare","In attesa"),IF(B67=Parametri!$D$4,IF(C67="","Da assegnare",IF(IFERROR(VLOOKUP(C67,Tavoli!$A$5:$D$104,4,FALSE),"")=Parametri!$F$4,"Assegnato","Tavolo non attivo o assente")),"Verificare conferma")))))</f>
        <v/>
      </c>
    </row>
    <row r="68">
      <c r="A68" s="11" t="n"/>
      <c r="B68" s="11" t="n"/>
      <c r="C68" s="11" t="n"/>
      <c r="D68" s="15">
        <f>IF(COUNTA(A68:C68)=0,"",IF(A68="","Invitato mancante",IF(B68=Parametri!$D$6,IF(C68&lt;&gt;"","Rimuovere tavolo","Non partecipa"),IF(B68=Parametri!$D$5,IF(C68&lt;&gt;"","Conferma da verificare","In attesa"),IF(B68=Parametri!$D$4,IF(C68="","Da assegnare",IF(IFERROR(VLOOKUP(C68,Tavoli!$A$5:$D$104,4,FALSE),"")=Parametri!$F$4,"Assegnato","Tavolo non attivo o assente")),"Verificare conferma")))))</f>
        <v/>
      </c>
    </row>
    <row r="69">
      <c r="A69" s="11" t="n"/>
      <c r="B69" s="11" t="n"/>
      <c r="C69" s="11" t="n"/>
      <c r="D69" s="13">
        <f>IF(COUNTA(A69:C69)=0,"",IF(A69="","Invitato mancante",IF(B69=Parametri!$D$6,IF(C69&lt;&gt;"","Rimuovere tavolo","Non partecipa"),IF(B69=Parametri!$D$5,IF(C69&lt;&gt;"","Conferma da verificare","In attesa"),IF(B69=Parametri!$D$4,IF(C69="","Da assegnare",IF(IFERROR(VLOOKUP(C69,Tavoli!$A$5:$D$104,4,FALSE),"")=Parametri!$F$4,"Assegnato","Tavolo non attivo o assente")),"Verificare conferma")))))</f>
        <v/>
      </c>
    </row>
    <row r="70">
      <c r="A70" s="11" t="n"/>
      <c r="B70" s="11" t="n"/>
      <c r="C70" s="11" t="n"/>
      <c r="D70" s="15">
        <f>IF(COUNTA(A70:C70)=0,"",IF(A70="","Invitato mancante",IF(B70=Parametri!$D$6,IF(C70&lt;&gt;"","Rimuovere tavolo","Non partecipa"),IF(B70=Parametri!$D$5,IF(C70&lt;&gt;"","Conferma da verificare","In attesa"),IF(B70=Parametri!$D$4,IF(C70="","Da assegnare",IF(IFERROR(VLOOKUP(C70,Tavoli!$A$5:$D$104,4,FALSE),"")=Parametri!$F$4,"Assegnato","Tavolo non attivo o assente")),"Verificare conferma")))))</f>
        <v/>
      </c>
    </row>
    <row r="71">
      <c r="A71" s="11" t="n"/>
      <c r="B71" s="11" t="n"/>
      <c r="C71" s="11" t="n"/>
      <c r="D71" s="13">
        <f>IF(COUNTA(A71:C71)=0,"",IF(A71="","Invitato mancante",IF(B71=Parametri!$D$6,IF(C71&lt;&gt;"","Rimuovere tavolo","Non partecipa"),IF(B71=Parametri!$D$5,IF(C71&lt;&gt;"","Conferma da verificare","In attesa"),IF(B71=Parametri!$D$4,IF(C71="","Da assegnare",IF(IFERROR(VLOOKUP(C71,Tavoli!$A$5:$D$104,4,FALSE),"")=Parametri!$F$4,"Assegnato","Tavolo non attivo o assente")),"Verificare conferma")))))</f>
        <v/>
      </c>
    </row>
    <row r="72">
      <c r="A72" s="11" t="n"/>
      <c r="B72" s="11" t="n"/>
      <c r="C72" s="11" t="n"/>
      <c r="D72" s="15">
        <f>IF(COUNTA(A72:C72)=0,"",IF(A72="","Invitato mancante",IF(B72=Parametri!$D$6,IF(C72&lt;&gt;"","Rimuovere tavolo","Non partecipa"),IF(B72=Parametri!$D$5,IF(C72&lt;&gt;"","Conferma da verificare","In attesa"),IF(B72=Parametri!$D$4,IF(C72="","Da assegnare",IF(IFERROR(VLOOKUP(C72,Tavoli!$A$5:$D$104,4,FALSE),"")=Parametri!$F$4,"Assegnato","Tavolo non attivo o assente")),"Verificare conferma")))))</f>
        <v/>
      </c>
    </row>
    <row r="73">
      <c r="A73" s="11" t="n"/>
      <c r="B73" s="11" t="n"/>
      <c r="C73" s="11" t="n"/>
      <c r="D73" s="13">
        <f>IF(COUNTA(A73:C73)=0,"",IF(A73="","Invitato mancante",IF(B73=Parametri!$D$6,IF(C73&lt;&gt;"","Rimuovere tavolo","Non partecipa"),IF(B73=Parametri!$D$5,IF(C73&lt;&gt;"","Conferma da verificare","In attesa"),IF(B73=Parametri!$D$4,IF(C73="","Da assegnare",IF(IFERROR(VLOOKUP(C73,Tavoli!$A$5:$D$104,4,FALSE),"")=Parametri!$F$4,"Assegnato","Tavolo non attivo o assente")),"Verificare conferma")))))</f>
        <v/>
      </c>
    </row>
    <row r="74">
      <c r="A74" s="11" t="n"/>
      <c r="B74" s="11" t="n"/>
      <c r="C74" s="11" t="n"/>
      <c r="D74" s="15">
        <f>IF(COUNTA(A74:C74)=0,"",IF(A74="","Invitato mancante",IF(B74=Parametri!$D$6,IF(C74&lt;&gt;"","Rimuovere tavolo","Non partecipa"),IF(B74=Parametri!$D$5,IF(C74&lt;&gt;"","Conferma da verificare","In attesa"),IF(B74=Parametri!$D$4,IF(C74="","Da assegnare",IF(IFERROR(VLOOKUP(C74,Tavoli!$A$5:$D$104,4,FALSE),"")=Parametri!$F$4,"Assegnato","Tavolo non attivo o assente")),"Verificare conferma")))))</f>
        <v/>
      </c>
    </row>
    <row r="75">
      <c r="A75" s="11" t="n"/>
      <c r="B75" s="11" t="n"/>
      <c r="C75" s="11" t="n"/>
      <c r="D75" s="13">
        <f>IF(COUNTA(A75:C75)=0,"",IF(A75="","Invitato mancante",IF(B75=Parametri!$D$6,IF(C75&lt;&gt;"","Rimuovere tavolo","Non partecipa"),IF(B75=Parametri!$D$5,IF(C75&lt;&gt;"","Conferma da verificare","In attesa"),IF(B75=Parametri!$D$4,IF(C75="","Da assegnare",IF(IFERROR(VLOOKUP(C75,Tavoli!$A$5:$D$104,4,FALSE),"")=Parametri!$F$4,"Assegnato","Tavolo non attivo o assente")),"Verificare conferma")))))</f>
        <v/>
      </c>
    </row>
    <row r="76">
      <c r="A76" s="11" t="n"/>
      <c r="B76" s="11" t="n"/>
      <c r="C76" s="11" t="n"/>
      <c r="D76" s="15">
        <f>IF(COUNTA(A76:C76)=0,"",IF(A76="","Invitato mancante",IF(B76=Parametri!$D$6,IF(C76&lt;&gt;"","Rimuovere tavolo","Non partecipa"),IF(B76=Parametri!$D$5,IF(C76&lt;&gt;"","Conferma da verificare","In attesa"),IF(B76=Parametri!$D$4,IF(C76="","Da assegnare",IF(IFERROR(VLOOKUP(C76,Tavoli!$A$5:$D$104,4,FALSE),"")=Parametri!$F$4,"Assegnato","Tavolo non attivo o assente")),"Verificare conferma")))))</f>
        <v/>
      </c>
    </row>
    <row r="77">
      <c r="A77" s="11" t="n"/>
      <c r="B77" s="11" t="n"/>
      <c r="C77" s="11" t="n"/>
      <c r="D77" s="13">
        <f>IF(COUNTA(A77:C77)=0,"",IF(A77="","Invitato mancante",IF(B77=Parametri!$D$6,IF(C77&lt;&gt;"","Rimuovere tavolo","Non partecipa"),IF(B77=Parametri!$D$5,IF(C77&lt;&gt;"","Conferma da verificare","In attesa"),IF(B77=Parametri!$D$4,IF(C77="","Da assegnare",IF(IFERROR(VLOOKUP(C77,Tavoli!$A$5:$D$104,4,FALSE),"")=Parametri!$F$4,"Assegnato","Tavolo non attivo o assente")),"Verificare conferma")))))</f>
        <v/>
      </c>
    </row>
    <row r="78">
      <c r="A78" s="11" t="n"/>
      <c r="B78" s="11" t="n"/>
      <c r="C78" s="11" t="n"/>
      <c r="D78" s="15">
        <f>IF(COUNTA(A78:C78)=0,"",IF(A78="","Invitato mancante",IF(B78=Parametri!$D$6,IF(C78&lt;&gt;"","Rimuovere tavolo","Non partecipa"),IF(B78=Parametri!$D$5,IF(C78&lt;&gt;"","Conferma da verificare","In attesa"),IF(B78=Parametri!$D$4,IF(C78="","Da assegnare",IF(IFERROR(VLOOKUP(C78,Tavoli!$A$5:$D$104,4,FALSE),"")=Parametri!$F$4,"Assegnato","Tavolo non attivo o assente")),"Verificare conferma")))))</f>
        <v/>
      </c>
    </row>
    <row r="79">
      <c r="A79" s="11" t="n"/>
      <c r="B79" s="11" t="n"/>
      <c r="C79" s="11" t="n"/>
      <c r="D79" s="13">
        <f>IF(COUNTA(A79:C79)=0,"",IF(A79="","Invitato mancante",IF(B79=Parametri!$D$6,IF(C79&lt;&gt;"","Rimuovere tavolo","Non partecipa"),IF(B79=Parametri!$D$5,IF(C79&lt;&gt;"","Conferma da verificare","In attesa"),IF(B79=Parametri!$D$4,IF(C79="","Da assegnare",IF(IFERROR(VLOOKUP(C79,Tavoli!$A$5:$D$104,4,FALSE),"")=Parametri!$F$4,"Assegnato","Tavolo non attivo o assente")),"Verificare conferma")))))</f>
        <v/>
      </c>
    </row>
    <row r="80">
      <c r="A80" s="11" t="n"/>
      <c r="B80" s="11" t="n"/>
      <c r="C80" s="11" t="n"/>
      <c r="D80" s="15">
        <f>IF(COUNTA(A80:C80)=0,"",IF(A80="","Invitato mancante",IF(B80=Parametri!$D$6,IF(C80&lt;&gt;"","Rimuovere tavolo","Non partecipa"),IF(B80=Parametri!$D$5,IF(C80&lt;&gt;"","Conferma da verificare","In attesa"),IF(B80=Parametri!$D$4,IF(C80="","Da assegnare",IF(IFERROR(VLOOKUP(C80,Tavoli!$A$5:$D$104,4,FALSE),"")=Parametri!$F$4,"Assegnato","Tavolo non attivo o assente")),"Verificare conferma")))))</f>
        <v/>
      </c>
    </row>
    <row r="81">
      <c r="A81" s="11" t="n"/>
      <c r="B81" s="11" t="n"/>
      <c r="C81" s="11" t="n"/>
      <c r="D81" s="13">
        <f>IF(COUNTA(A81:C81)=0,"",IF(A81="","Invitato mancante",IF(B81=Parametri!$D$6,IF(C81&lt;&gt;"","Rimuovere tavolo","Non partecipa"),IF(B81=Parametri!$D$5,IF(C81&lt;&gt;"","Conferma da verificare","In attesa"),IF(B81=Parametri!$D$4,IF(C81="","Da assegnare",IF(IFERROR(VLOOKUP(C81,Tavoli!$A$5:$D$104,4,FALSE),"")=Parametri!$F$4,"Assegnato","Tavolo non attivo o assente")),"Verificare conferma")))))</f>
        <v/>
      </c>
    </row>
    <row r="82">
      <c r="A82" s="11" t="n"/>
      <c r="B82" s="11" t="n"/>
      <c r="C82" s="11" t="n"/>
      <c r="D82" s="15">
        <f>IF(COUNTA(A82:C82)=0,"",IF(A82="","Invitato mancante",IF(B82=Parametri!$D$6,IF(C82&lt;&gt;"","Rimuovere tavolo","Non partecipa"),IF(B82=Parametri!$D$5,IF(C82&lt;&gt;"","Conferma da verificare","In attesa"),IF(B82=Parametri!$D$4,IF(C82="","Da assegnare",IF(IFERROR(VLOOKUP(C82,Tavoli!$A$5:$D$104,4,FALSE),"")=Parametri!$F$4,"Assegnato","Tavolo non attivo o assente")),"Verificare conferma")))))</f>
        <v/>
      </c>
    </row>
    <row r="83">
      <c r="A83" s="11" t="n"/>
      <c r="B83" s="11" t="n"/>
      <c r="C83" s="11" t="n"/>
      <c r="D83" s="13">
        <f>IF(COUNTA(A83:C83)=0,"",IF(A83="","Invitato mancante",IF(B83=Parametri!$D$6,IF(C83&lt;&gt;"","Rimuovere tavolo","Non partecipa"),IF(B83=Parametri!$D$5,IF(C83&lt;&gt;"","Conferma da verificare","In attesa"),IF(B83=Parametri!$D$4,IF(C83="","Da assegnare",IF(IFERROR(VLOOKUP(C83,Tavoli!$A$5:$D$104,4,FALSE),"")=Parametri!$F$4,"Assegnato","Tavolo non attivo o assente")),"Verificare conferma")))))</f>
        <v/>
      </c>
    </row>
    <row r="84">
      <c r="A84" s="11" t="n"/>
      <c r="B84" s="11" t="n"/>
      <c r="C84" s="11" t="n"/>
      <c r="D84" s="15">
        <f>IF(COUNTA(A84:C84)=0,"",IF(A84="","Invitato mancante",IF(B84=Parametri!$D$6,IF(C84&lt;&gt;"","Rimuovere tavolo","Non partecipa"),IF(B84=Parametri!$D$5,IF(C84&lt;&gt;"","Conferma da verificare","In attesa"),IF(B84=Parametri!$D$4,IF(C84="","Da assegnare",IF(IFERROR(VLOOKUP(C84,Tavoli!$A$5:$D$104,4,FALSE),"")=Parametri!$F$4,"Assegnato","Tavolo non attivo o assente")),"Verificare conferma")))))</f>
        <v/>
      </c>
    </row>
    <row r="85">
      <c r="A85" s="11" t="n"/>
      <c r="B85" s="11" t="n"/>
      <c r="C85" s="11" t="n"/>
      <c r="D85" s="13">
        <f>IF(COUNTA(A85:C85)=0,"",IF(A85="","Invitato mancante",IF(B85=Parametri!$D$6,IF(C85&lt;&gt;"","Rimuovere tavolo","Non partecipa"),IF(B85=Parametri!$D$5,IF(C85&lt;&gt;"","Conferma da verificare","In attesa"),IF(B85=Parametri!$D$4,IF(C85="","Da assegnare",IF(IFERROR(VLOOKUP(C85,Tavoli!$A$5:$D$104,4,FALSE),"")=Parametri!$F$4,"Assegnato","Tavolo non attivo o assente")),"Verificare conferma")))))</f>
        <v/>
      </c>
    </row>
    <row r="86">
      <c r="A86" s="11" t="n"/>
      <c r="B86" s="11" t="n"/>
      <c r="C86" s="11" t="n"/>
      <c r="D86" s="15">
        <f>IF(COUNTA(A86:C86)=0,"",IF(A86="","Invitato mancante",IF(B86=Parametri!$D$6,IF(C86&lt;&gt;"","Rimuovere tavolo","Non partecipa"),IF(B86=Parametri!$D$5,IF(C86&lt;&gt;"","Conferma da verificare","In attesa"),IF(B86=Parametri!$D$4,IF(C86="","Da assegnare",IF(IFERROR(VLOOKUP(C86,Tavoli!$A$5:$D$104,4,FALSE),"")=Parametri!$F$4,"Assegnato","Tavolo non attivo o assente")),"Verificare conferma")))))</f>
        <v/>
      </c>
    </row>
    <row r="87">
      <c r="A87" s="11" t="n"/>
      <c r="B87" s="11" t="n"/>
      <c r="C87" s="11" t="n"/>
      <c r="D87" s="13">
        <f>IF(COUNTA(A87:C87)=0,"",IF(A87="","Invitato mancante",IF(B87=Parametri!$D$6,IF(C87&lt;&gt;"","Rimuovere tavolo","Non partecipa"),IF(B87=Parametri!$D$5,IF(C87&lt;&gt;"","Conferma da verificare","In attesa"),IF(B87=Parametri!$D$4,IF(C87="","Da assegnare",IF(IFERROR(VLOOKUP(C87,Tavoli!$A$5:$D$104,4,FALSE),"")=Parametri!$F$4,"Assegnato","Tavolo non attivo o assente")),"Verificare conferma")))))</f>
        <v/>
      </c>
    </row>
    <row r="88">
      <c r="A88" s="11" t="n"/>
      <c r="B88" s="11" t="n"/>
      <c r="C88" s="11" t="n"/>
      <c r="D88" s="15">
        <f>IF(COUNTA(A88:C88)=0,"",IF(A88="","Invitato mancante",IF(B88=Parametri!$D$6,IF(C88&lt;&gt;"","Rimuovere tavolo","Non partecipa"),IF(B88=Parametri!$D$5,IF(C88&lt;&gt;"","Conferma da verificare","In attesa"),IF(B88=Parametri!$D$4,IF(C88="","Da assegnare",IF(IFERROR(VLOOKUP(C88,Tavoli!$A$5:$D$104,4,FALSE),"")=Parametri!$F$4,"Assegnato","Tavolo non attivo o assente")),"Verificare conferma")))))</f>
        <v/>
      </c>
    </row>
    <row r="89">
      <c r="A89" s="11" t="n"/>
      <c r="B89" s="11" t="n"/>
      <c r="C89" s="11" t="n"/>
      <c r="D89" s="13">
        <f>IF(COUNTA(A89:C89)=0,"",IF(A89="","Invitato mancante",IF(B89=Parametri!$D$6,IF(C89&lt;&gt;"","Rimuovere tavolo","Non partecipa"),IF(B89=Parametri!$D$5,IF(C89&lt;&gt;"","Conferma da verificare","In attesa"),IF(B89=Parametri!$D$4,IF(C89="","Da assegnare",IF(IFERROR(VLOOKUP(C89,Tavoli!$A$5:$D$104,4,FALSE),"")=Parametri!$F$4,"Assegnato","Tavolo non attivo o assente")),"Verificare conferma")))))</f>
        <v/>
      </c>
    </row>
    <row r="90">
      <c r="A90" s="11" t="n"/>
      <c r="B90" s="11" t="n"/>
      <c r="C90" s="11" t="n"/>
      <c r="D90" s="15">
        <f>IF(COUNTA(A90:C90)=0,"",IF(A90="","Invitato mancante",IF(B90=Parametri!$D$6,IF(C90&lt;&gt;"","Rimuovere tavolo","Non partecipa"),IF(B90=Parametri!$D$5,IF(C90&lt;&gt;"","Conferma da verificare","In attesa"),IF(B90=Parametri!$D$4,IF(C90="","Da assegnare",IF(IFERROR(VLOOKUP(C90,Tavoli!$A$5:$D$104,4,FALSE),"")=Parametri!$F$4,"Assegnato","Tavolo non attivo o assente")),"Verificare conferma")))))</f>
        <v/>
      </c>
    </row>
    <row r="91">
      <c r="A91" s="11" t="n"/>
      <c r="B91" s="11" t="n"/>
      <c r="C91" s="11" t="n"/>
      <c r="D91" s="13">
        <f>IF(COUNTA(A91:C91)=0,"",IF(A91="","Invitato mancante",IF(B91=Parametri!$D$6,IF(C91&lt;&gt;"","Rimuovere tavolo","Non partecipa"),IF(B91=Parametri!$D$5,IF(C91&lt;&gt;"","Conferma da verificare","In attesa"),IF(B91=Parametri!$D$4,IF(C91="","Da assegnare",IF(IFERROR(VLOOKUP(C91,Tavoli!$A$5:$D$104,4,FALSE),"")=Parametri!$F$4,"Assegnato","Tavolo non attivo o assente")),"Verificare conferma")))))</f>
        <v/>
      </c>
    </row>
    <row r="92">
      <c r="A92" s="11" t="n"/>
      <c r="B92" s="11" t="n"/>
      <c r="C92" s="11" t="n"/>
      <c r="D92" s="15">
        <f>IF(COUNTA(A92:C92)=0,"",IF(A92="","Invitato mancante",IF(B92=Parametri!$D$6,IF(C92&lt;&gt;"","Rimuovere tavolo","Non partecipa"),IF(B92=Parametri!$D$5,IF(C92&lt;&gt;"","Conferma da verificare","In attesa"),IF(B92=Parametri!$D$4,IF(C92="","Da assegnare",IF(IFERROR(VLOOKUP(C92,Tavoli!$A$5:$D$104,4,FALSE),"")=Parametri!$F$4,"Assegnato","Tavolo non attivo o assente")),"Verificare conferma")))))</f>
        <v/>
      </c>
    </row>
    <row r="93">
      <c r="A93" s="11" t="n"/>
      <c r="B93" s="11" t="n"/>
      <c r="C93" s="11" t="n"/>
      <c r="D93" s="13">
        <f>IF(COUNTA(A93:C93)=0,"",IF(A93="","Invitato mancante",IF(B93=Parametri!$D$6,IF(C93&lt;&gt;"","Rimuovere tavolo","Non partecipa"),IF(B93=Parametri!$D$5,IF(C93&lt;&gt;"","Conferma da verificare","In attesa"),IF(B93=Parametri!$D$4,IF(C93="","Da assegnare",IF(IFERROR(VLOOKUP(C93,Tavoli!$A$5:$D$104,4,FALSE),"")=Parametri!$F$4,"Assegnato","Tavolo non attivo o assente")),"Verificare conferma")))))</f>
        <v/>
      </c>
    </row>
    <row r="94">
      <c r="A94" s="11" t="n"/>
      <c r="B94" s="11" t="n"/>
      <c r="C94" s="11" t="n"/>
      <c r="D94" s="15">
        <f>IF(COUNTA(A94:C94)=0,"",IF(A94="","Invitato mancante",IF(B94=Parametri!$D$6,IF(C94&lt;&gt;"","Rimuovere tavolo","Non partecipa"),IF(B94=Parametri!$D$5,IF(C94&lt;&gt;"","Conferma da verificare","In attesa"),IF(B94=Parametri!$D$4,IF(C94="","Da assegnare",IF(IFERROR(VLOOKUP(C94,Tavoli!$A$5:$D$104,4,FALSE),"")=Parametri!$F$4,"Assegnato","Tavolo non attivo o assente")),"Verificare conferma")))))</f>
        <v/>
      </c>
    </row>
    <row r="95">
      <c r="A95" s="11" t="n"/>
      <c r="B95" s="11" t="n"/>
      <c r="C95" s="11" t="n"/>
      <c r="D95" s="13">
        <f>IF(COUNTA(A95:C95)=0,"",IF(A95="","Invitato mancante",IF(B95=Parametri!$D$6,IF(C95&lt;&gt;"","Rimuovere tavolo","Non partecipa"),IF(B95=Parametri!$D$5,IF(C95&lt;&gt;"","Conferma da verificare","In attesa"),IF(B95=Parametri!$D$4,IF(C95="","Da assegnare",IF(IFERROR(VLOOKUP(C95,Tavoli!$A$5:$D$104,4,FALSE),"")=Parametri!$F$4,"Assegnato","Tavolo non attivo o assente")),"Verificare conferma")))))</f>
        <v/>
      </c>
    </row>
    <row r="96">
      <c r="A96" s="11" t="n"/>
      <c r="B96" s="11" t="n"/>
      <c r="C96" s="11" t="n"/>
      <c r="D96" s="15">
        <f>IF(COUNTA(A96:C96)=0,"",IF(A96="","Invitato mancante",IF(B96=Parametri!$D$6,IF(C96&lt;&gt;"","Rimuovere tavolo","Non partecipa"),IF(B96=Parametri!$D$5,IF(C96&lt;&gt;"","Conferma da verificare","In attesa"),IF(B96=Parametri!$D$4,IF(C96="","Da assegnare",IF(IFERROR(VLOOKUP(C96,Tavoli!$A$5:$D$104,4,FALSE),"")=Parametri!$F$4,"Assegnato","Tavolo non attivo o assente")),"Verificare conferma")))))</f>
        <v/>
      </c>
    </row>
    <row r="97">
      <c r="A97" s="11" t="n"/>
      <c r="B97" s="11" t="n"/>
      <c r="C97" s="11" t="n"/>
      <c r="D97" s="13">
        <f>IF(COUNTA(A97:C97)=0,"",IF(A97="","Invitato mancante",IF(B97=Parametri!$D$6,IF(C97&lt;&gt;"","Rimuovere tavolo","Non partecipa"),IF(B97=Parametri!$D$5,IF(C97&lt;&gt;"","Conferma da verificare","In attesa"),IF(B97=Parametri!$D$4,IF(C97="","Da assegnare",IF(IFERROR(VLOOKUP(C97,Tavoli!$A$5:$D$104,4,FALSE),"")=Parametri!$F$4,"Assegnato","Tavolo non attivo o assente")),"Verificare conferma")))))</f>
        <v/>
      </c>
    </row>
    <row r="98">
      <c r="A98" s="11" t="n"/>
      <c r="B98" s="11" t="n"/>
      <c r="C98" s="11" t="n"/>
      <c r="D98" s="15">
        <f>IF(COUNTA(A98:C98)=0,"",IF(A98="","Invitato mancante",IF(B98=Parametri!$D$6,IF(C98&lt;&gt;"","Rimuovere tavolo","Non partecipa"),IF(B98=Parametri!$D$5,IF(C98&lt;&gt;"","Conferma da verificare","In attesa"),IF(B98=Parametri!$D$4,IF(C98="","Da assegnare",IF(IFERROR(VLOOKUP(C98,Tavoli!$A$5:$D$104,4,FALSE),"")=Parametri!$F$4,"Assegnato","Tavolo non attivo o assente")),"Verificare conferma")))))</f>
        <v/>
      </c>
    </row>
    <row r="99">
      <c r="A99" s="11" t="n"/>
      <c r="B99" s="11" t="n"/>
      <c r="C99" s="11" t="n"/>
      <c r="D99" s="13">
        <f>IF(COUNTA(A99:C99)=0,"",IF(A99="","Invitato mancante",IF(B99=Parametri!$D$6,IF(C99&lt;&gt;"","Rimuovere tavolo","Non partecipa"),IF(B99=Parametri!$D$5,IF(C99&lt;&gt;"","Conferma da verificare","In attesa"),IF(B99=Parametri!$D$4,IF(C99="","Da assegnare",IF(IFERROR(VLOOKUP(C99,Tavoli!$A$5:$D$104,4,FALSE),"")=Parametri!$F$4,"Assegnato","Tavolo non attivo o assente")),"Verificare conferma")))))</f>
        <v/>
      </c>
    </row>
    <row r="100">
      <c r="A100" s="11" t="n"/>
      <c r="B100" s="11" t="n"/>
      <c r="C100" s="11" t="n"/>
      <c r="D100" s="15">
        <f>IF(COUNTA(A100:C100)=0,"",IF(A100="","Invitato mancante",IF(B100=Parametri!$D$6,IF(C100&lt;&gt;"","Rimuovere tavolo","Non partecipa"),IF(B100=Parametri!$D$5,IF(C100&lt;&gt;"","Conferma da verificare","In attesa"),IF(B100=Parametri!$D$4,IF(C100="","Da assegnare",IF(IFERROR(VLOOKUP(C100,Tavoli!$A$5:$D$104,4,FALSE),"")=Parametri!$F$4,"Assegnato","Tavolo non attivo o assente")),"Verificare conferma")))))</f>
        <v/>
      </c>
    </row>
    <row r="101">
      <c r="A101" s="11" t="n"/>
      <c r="B101" s="11" t="n"/>
      <c r="C101" s="11" t="n"/>
      <c r="D101" s="13">
        <f>IF(COUNTA(A101:C101)=0,"",IF(A101="","Invitato mancante",IF(B101=Parametri!$D$6,IF(C101&lt;&gt;"","Rimuovere tavolo","Non partecipa"),IF(B101=Parametri!$D$5,IF(C101&lt;&gt;"","Conferma da verificare","In attesa"),IF(B101=Parametri!$D$4,IF(C101="","Da assegnare",IF(IFERROR(VLOOKUP(C101,Tavoli!$A$5:$D$104,4,FALSE),"")=Parametri!$F$4,"Assegnato","Tavolo non attivo o assente")),"Verificare conferma")))))</f>
        <v/>
      </c>
    </row>
    <row r="102">
      <c r="A102" s="11" t="n"/>
      <c r="B102" s="11" t="n"/>
      <c r="C102" s="11" t="n"/>
      <c r="D102" s="15">
        <f>IF(COUNTA(A102:C102)=0,"",IF(A102="","Invitato mancante",IF(B102=Parametri!$D$6,IF(C102&lt;&gt;"","Rimuovere tavolo","Non partecipa"),IF(B102=Parametri!$D$5,IF(C102&lt;&gt;"","Conferma da verificare","In attesa"),IF(B102=Parametri!$D$4,IF(C102="","Da assegnare",IF(IFERROR(VLOOKUP(C102,Tavoli!$A$5:$D$104,4,FALSE),"")=Parametri!$F$4,"Assegnato","Tavolo non attivo o assente")),"Verificare conferma")))))</f>
        <v/>
      </c>
    </row>
    <row r="103">
      <c r="A103" s="11" t="n"/>
      <c r="B103" s="11" t="n"/>
      <c r="C103" s="11" t="n"/>
      <c r="D103" s="13">
        <f>IF(COUNTA(A103:C103)=0,"",IF(A103="","Invitato mancante",IF(B103=Parametri!$D$6,IF(C103&lt;&gt;"","Rimuovere tavolo","Non partecipa"),IF(B103=Parametri!$D$5,IF(C103&lt;&gt;"","Conferma da verificare","In attesa"),IF(B103=Parametri!$D$4,IF(C103="","Da assegnare",IF(IFERROR(VLOOKUP(C103,Tavoli!$A$5:$D$104,4,FALSE),"")=Parametri!$F$4,"Assegnato","Tavolo non attivo o assente")),"Verificare conferma")))))</f>
        <v/>
      </c>
    </row>
    <row r="104">
      <c r="A104" s="11" t="n"/>
      <c r="B104" s="11" t="n"/>
      <c r="C104" s="11" t="n"/>
      <c r="D104" s="15">
        <f>IF(COUNTA(A104:C104)=0,"",IF(A104="","Invitato mancante",IF(B104=Parametri!$D$6,IF(C104&lt;&gt;"","Rimuovere tavolo","Non partecipa"),IF(B104=Parametri!$D$5,IF(C104&lt;&gt;"","Conferma da verificare","In attesa"),IF(B104=Parametri!$D$4,IF(C104="","Da assegnare",IF(IFERROR(VLOOKUP(C104,Tavoli!$A$5:$D$104,4,FALSE),"")=Parametri!$F$4,"Assegnato","Tavolo non attivo o assente")),"Verificare conferma")))))</f>
        <v/>
      </c>
    </row>
  </sheetData>
  <autoFilter ref="A4:D104"/>
  <mergeCells count="1">
    <mergeCell ref="A1:D1"/>
  </mergeCells>
  <conditionalFormatting sqref="A5:A104">
    <cfRule type="expression" priority="1" dxfId="0">
      <formula>AND($A5&lt;&gt;"",COUNTIF($A$5:$A$104,$A5)&gt;1)</formula>
    </cfRule>
  </conditionalFormatting>
  <conditionalFormatting sqref="D5:D104">
    <cfRule type="expression" priority="2" dxfId="1">
      <formula>OR($D5="Tavolo non attivo o assente",$D5="Rimuovere tavolo",$D5="Invitato mancante",$D5="Verificare conferma")</formula>
    </cfRule>
    <cfRule type="expression" priority="3" dxfId="0">
      <formula>OR($D5="Da assegnare",$D5="Conferma da verificare",$D5="In attesa")</formula>
    </cfRule>
    <cfRule type="expression" priority="4" dxfId="2">
      <formula>OR($D5="Assegnato",$D5="Non partecipa")</formula>
    </cfRule>
  </conditionalFormatting>
  <dataValidations count="1">
    <dataValidation sqref="B5:B104" showDropDown="0" showInputMessage="1" showErrorMessage="1" allowBlank="0" errorTitle="Conferma non valida" error="Seleziona una conferma presente nell'elenco Parametri." promptTitle="Conferma" prompt="Scegli lo stato di conferma dell'invitato." type="list">
      <formula1>'Parametri'!$D$4:$D$6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7" customWidth="1" min="3" max="3"/>
    <col width="22" customWidth="1" min="4" max="4"/>
    <col width="4" customWidth="1" min="5" max="5"/>
    <col width="22" customWidth="1" min="6" max="6"/>
  </cols>
  <sheetData>
    <row r="1" ht="25" customHeight="1">
      <c r="A1" s="1" t="inlineStr">
        <is>
          <t>Parametri e opzioni</t>
        </is>
      </c>
    </row>
    <row r="2" ht="31" customHeight="1">
      <c r="A2" s="2" t="inlineStr">
        <is>
          <t>Le celle crema sono modificabili. Se cambi un'opzione, rivedi i valori già inseriti nei registri.</t>
        </is>
      </c>
    </row>
    <row r="3" ht="30" customHeight="1">
      <c r="A3" s="3" t="inlineStr">
        <is>
          <t>Limite</t>
        </is>
      </c>
      <c r="B3" s="3" t="inlineStr">
        <is>
          <t>Valore</t>
        </is>
      </c>
      <c r="C3" s="3" t="inlineStr">
        <is>
          <t>Unità</t>
        </is>
      </c>
      <c r="D3" s="3" t="inlineStr">
        <is>
          <t>Conferme invitati</t>
        </is>
      </c>
      <c r="E3" s="3" t="inlineStr"/>
      <c r="F3" s="3" t="inlineStr">
        <is>
          <t>Stati tavolo</t>
        </is>
      </c>
    </row>
    <row r="4">
      <c r="A4" s="15" t="inlineStr">
        <is>
          <t>Capienza massima per tavolo</t>
        </is>
      </c>
      <c r="B4" s="16" t="n">
        <v>30</v>
      </c>
      <c r="C4" s="15" t="inlineStr">
        <is>
          <t>persone</t>
        </is>
      </c>
      <c r="D4" s="11" t="inlineStr">
        <is>
          <t>Confermato</t>
        </is>
      </c>
      <c r="E4" s="15" t="n"/>
      <c r="F4" s="11" t="inlineStr">
        <is>
          <t>Attivo</t>
        </is>
      </c>
    </row>
    <row r="5">
      <c r="A5" s="13" t="inlineStr">
        <is>
          <t>Soglia per l'avviso quasi pieno</t>
        </is>
      </c>
      <c r="B5" s="17" t="n">
        <v>0.8</v>
      </c>
      <c r="C5" s="13" t="inlineStr">
        <is>
          <t>percentuale</t>
        </is>
      </c>
      <c r="D5" s="11" t="inlineStr">
        <is>
          <t>In attesa</t>
        </is>
      </c>
      <c r="E5" s="13" t="n"/>
      <c r="F5" s="11" t="inlineStr">
        <is>
          <t>Non utilizzato</t>
        </is>
      </c>
    </row>
    <row r="6">
      <c r="A6" s="15" t="n"/>
      <c r="B6" s="15" t="n"/>
      <c r="C6" s="15" t="n"/>
      <c r="D6" s="11" t="inlineStr">
        <is>
          <t>Non partecipa</t>
        </is>
      </c>
      <c r="E6" s="15" t="n"/>
      <c r="F6" s="15" t="n"/>
    </row>
  </sheetData>
  <autoFilter ref="A3:F6"/>
  <mergeCells count="1">
    <mergeCell ref="A1:F1"/>
  </mergeCells>
  <dataValidations count="2">
    <dataValidation sqref="B4" showDropDown="0" showInputMessage="1" showErrorMessage="1" allowBlank="0" errorTitle="Limite non valido" error="Inserisci un numero intero compreso tra 1 e 100." promptTitle="Limite capienza" prompt="Imposta il limite ammesso per la capienza di un tavolo." type="whole" operator="between">
      <formula1>1</formula1>
      <formula2>100</formula2>
    </dataValidation>
    <dataValidation sqref="B5" showDropDown="0" showInputMessage="1" showErrorMessage="1" allowBlank="0" errorTitle="Soglia non valida" error="Inserisci una percentuale compresa tra 0% e 100%." promptTitle="Soglia quasi pieno" prompt="Imposta la percentuale dalla quale il tavolo risulta quasi pieno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Capienza tavoli matrimonio excel</dc:title>
  <dc:description xmlns:dc="http://purl.org/dc/elements/1.1/">Dati ed esempi interamente fittizi.</dc:description>
  <dc:subject xmlns:dc="http://purl.org/dc/elements/1.1/">Controllo dei posti disponibili e dell'occupazione per tavolo</dc:subject>
  <dcterms:created xmlns:dcterms="http://purl.org/dc/terms/" xmlns:xsi="http://www.w3.org/2001/XMLSchema-instance" xsi:type="dcterms:W3CDTF">2026-09-12T03:24:16Z</dcterms:created>
  <dcterms:modified xmlns:dcterms="http://purl.org/dc/terms/" xmlns:xsi="http://www.w3.org/2001/XMLSchema-instance" xsi:type="dcterms:W3CDTF">2026-09-12T03:24:17+00:00Z</dcterms:modified>
</cp:coreProperties>
</file>