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Consegne" sheetId="2" state="visible" r:id="rId2"/>
    <sheet xmlns:r="http://schemas.openxmlformats.org/officeDocument/2006/relationships" name="Impostazioni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;;"/>
    <numFmt numFmtId="165" formatCode="0.0%"/>
    <numFmt numFmtId="166" formatCode="dd/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b val="1"/>
      <color rgb="003F3035"/>
      <sz val="10"/>
    </font>
    <font>
      <name val="Aptos"/>
      <color rgb="003F3035"/>
      <sz val="10"/>
    </font>
    <font>
      <name val="Aptos"/>
      <i val="1"/>
      <color rgb="006C5A60"/>
      <sz val="9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  <fill>
      <patternFill patternType="solid">
        <fgColor rgb="00E7E7E7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7A5A19"/>
        <sz val="10"/>
      </font>
      <fill>
        <patternFill patternType="solid">
          <fgColor rgb="00FFF0C7"/>
        </patternFill>
      </fill>
    </dxf>
    <dxf>
      <font>
        <name val="Aptos"/>
        <b val="1"/>
        <color rgb="008A2F2A"/>
        <sz val="10"/>
      </font>
      <fill>
        <patternFill patternType="solid">
          <fgColor rgb="00F4DAD7"/>
        </patternFill>
      </fill>
    </dxf>
    <dxf>
      <font>
        <name val="Aptos"/>
        <b val="1"/>
        <color rgb="00356A52"/>
        <sz val="10"/>
      </font>
      <fill>
        <patternFill patternType="solid">
          <fgColor rgb="00DCEADF"/>
        </patternFill>
      </fill>
    </dxf>
    <dxf>
      <font>
        <name val="Aptos"/>
        <color rgb="003F3035"/>
        <sz val="10"/>
      </font>
      <fill>
        <patternFill patternType="solid">
          <fgColor rgb="00E7E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ConsegneBomboniere" displayName="tblConsegneBomboniere" ref="A4:N124" headerRowCount="1">
  <autoFilter ref="A4:N124"/>
  <tableColumns count="14">
    <tableColumn id="1" name="ID nucleo"/>
    <tableColumn id="2" name="Etichetta nucleo"/>
    <tableColumn id="3" name="Persone (n.)"/>
    <tableColumn id="4" name="Modalità prevista"/>
    <tableColumn id="5" name="Responsabile interno"/>
    <tableColumn id="6" name="Bomboniere previste (n.)"/>
    <tableColumn id="7" name="Bomboniere consegnate (n.)"/>
    <tableColumn id="8" name="Da consegnare (n.)"/>
    <tableColumn id="9" name="Eccedenza (n.)"/>
    <tableColumn id="10" name="Stato"/>
    <tableColumn id="11" name="Data ultima consegna"/>
    <tableColumn id="12" name="Giorni oltre termine"/>
    <tableColumn id="13" name="Note operative"/>
    <tableColumn id="14" name="Avviso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C56F62"/>
    <outlinePr summaryBelow="1" summaryRight="1"/>
    <pageSetUpPr/>
  </sheetPr>
  <dimension ref="A1:E15"/>
  <sheetViews>
    <sheetView showGridLines="0" zoomScale="95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22" customWidth="1" min="4" max="4"/>
    <col width="13" customWidth="1" min="5" max="5"/>
  </cols>
  <sheetData>
    <row r="1" ht="29" customHeight="1">
      <c r="A1" s="1" t="inlineStr">
        <is>
          <t>Riepilogo consegna bomboniere</t>
        </is>
      </c>
      <c r="B1" s="23" t="n"/>
      <c r="C1" s="23" t="n"/>
      <c r="D1" s="23" t="n"/>
      <c r="E1" s="24" t="n"/>
    </row>
    <row r="2">
      <c r="A2" s="2" t="inlineStr">
        <is>
          <t>Data matrimonio</t>
        </is>
      </c>
      <c r="B2" s="25">
        <f>Impostazioni!B2</f>
        <v/>
      </c>
    </row>
    <row r="3">
      <c r="A3" s="4" t="inlineStr">
        <is>
          <t>Termine operativo</t>
        </is>
      </c>
      <c r="B3" s="26">
        <f>Impostazioni!B6</f>
        <v/>
      </c>
    </row>
    <row r="4">
      <c r="A4" s="2" t="inlineStr">
        <is>
          <t>Data di controllo</t>
        </is>
      </c>
      <c r="B4" s="25">
        <f>Impostazioni!B7</f>
        <v/>
      </c>
    </row>
    <row r="5" ht="25" customHeight="1">
      <c r="A5" s="6" t="inlineStr">
        <is>
          <t>Indicatore</t>
        </is>
      </c>
      <c r="B5" s="6" t="inlineStr">
        <is>
          <t>Valore</t>
        </is>
      </c>
      <c r="D5" s="6" t="inlineStr">
        <is>
          <t>Stato</t>
        </is>
      </c>
      <c r="E5" s="6" t="inlineStr">
        <is>
          <t>Nuclei</t>
        </is>
      </c>
    </row>
    <row r="6">
      <c r="A6" s="2" t="inlineStr">
        <is>
          <t>Nuclei registrati</t>
        </is>
      </c>
      <c r="B6" s="7">
        <f>COUNTIF(Consegne!$A$5:$A$124,"&lt;&gt;")</f>
        <v/>
      </c>
      <c r="D6" s="8" t="inlineStr">
        <is>
          <t>Consegnata</t>
        </is>
      </c>
      <c r="E6" s="7">
        <f>COUNTIF(Consegne!$J$5:$J$124,D6)</f>
        <v/>
      </c>
    </row>
    <row r="7">
      <c r="A7" s="4" t="inlineStr">
        <is>
          <t>Bomboniere previste</t>
        </is>
      </c>
      <c r="B7" s="9">
        <f>SUMIF(Consegne!$A$5:$A$124,"&lt;&gt;",Consegne!$F$5:$F$124)</f>
        <v/>
      </c>
      <c r="D7" s="10" t="inlineStr">
        <is>
          <t>Parziale</t>
        </is>
      </c>
      <c r="E7" s="9">
        <f>COUNTIF(Consegne!$J$5:$J$124,D7)</f>
        <v/>
      </c>
    </row>
    <row r="8">
      <c r="A8" s="2" t="inlineStr">
        <is>
          <t>Bomboniere consegnate</t>
        </is>
      </c>
      <c r="B8" s="7">
        <f>SUMIF(Consegne!$A$5:$A$124,"&lt;&gt;",Consegne!$G$5:$G$124)</f>
        <v/>
      </c>
      <c r="D8" s="8" t="inlineStr">
        <is>
          <t>Da consegnare</t>
        </is>
      </c>
      <c r="E8" s="7">
        <f>COUNTIF(Consegne!$J$5:$J$124,D8)</f>
        <v/>
      </c>
    </row>
    <row r="9">
      <c r="A9" s="4" t="inlineStr">
        <is>
          <t>Bomboniere da consegnare</t>
        </is>
      </c>
      <c r="B9" s="9">
        <f>SUM(Consegne!$H$5:$H$124)</f>
        <v/>
      </c>
      <c r="D9" s="10" t="inlineStr">
        <is>
          <t>Non prevista</t>
        </is>
      </c>
      <c r="E9" s="9">
        <f>COUNTIF(Consegne!$J$5:$J$124,D9)</f>
        <v/>
      </c>
    </row>
    <row r="10">
      <c r="A10" s="2" t="inlineStr">
        <is>
          <t>Bomboniere in eccedenza</t>
        </is>
      </c>
      <c r="B10" s="7">
        <f>SUM(Consegne!$I$5:$I$124)</f>
        <v/>
      </c>
      <c r="D10" s="8" t="inlineStr">
        <is>
          <t>Eccedenza</t>
        </is>
      </c>
      <c r="E10" s="7">
        <f>COUNTIF(Consegne!$J$5:$J$124,D10)</f>
        <v/>
      </c>
    </row>
    <row r="11">
      <c r="A11" s="4" t="inlineStr">
        <is>
          <t>Nuclei ancora da completare</t>
        </is>
      </c>
      <c r="B11" s="9">
        <f>COUNTIF(Consegne!$H$5:$H$124,"&gt;0")</f>
        <v/>
      </c>
    </row>
    <row r="12">
      <c r="A12" s="2" t="inlineStr">
        <is>
          <t>Nuclei completati esattamente</t>
        </is>
      </c>
      <c r="B12" s="7">
        <f>COUNTIF(Consegne!$J$5:$J$124,"Consegnata")</f>
        <v/>
      </c>
    </row>
    <row r="13">
      <c r="A13" s="4" t="inlineStr">
        <is>
          <t>Nuclei oltre termine</t>
        </is>
      </c>
      <c r="B13" s="9">
        <f>COUNTIF(Consegne!$L$5:$L$124,"&gt;0")</f>
        <v/>
      </c>
    </row>
    <row r="14">
      <c r="A14" s="2" t="inlineStr">
        <is>
          <t>Righe con avvisi</t>
        </is>
      </c>
      <c r="B14" s="7">
        <f>COUNTIF(Consegne!$N$5:$N$124,"?*")</f>
        <v/>
      </c>
    </row>
    <row r="15">
      <c r="A15" s="4" t="inlineStr">
        <is>
          <t>Percentuale nuclei completati</t>
        </is>
      </c>
      <c r="B15" s="27">
        <f>IFERROR(B12/COUNTIFS(Consegne!$A$5:$A$124,"&lt;&gt;",Consegne!$F$5:$F$124,"&gt;0"),"")</f>
        <v/>
      </c>
    </row>
  </sheetData>
  <mergeCells count="1">
    <mergeCell ref="A1:E1"/>
  </mergeCells>
  <conditionalFormatting sqref="B9">
    <cfRule type="expression" priority="1" dxfId="0">
      <formula>B9&gt;0</formula>
    </cfRule>
  </conditionalFormatting>
  <conditionalFormatting sqref="B11">
    <cfRule type="expression" priority="2" dxfId="0">
      <formula>B11&gt;0</formula>
    </cfRule>
  </conditionalFormatting>
  <conditionalFormatting sqref="B10">
    <cfRule type="expression" priority="3" dxfId="1">
      <formula>B10&gt;0</formula>
    </cfRule>
  </conditionalFormatting>
  <conditionalFormatting sqref="B13">
    <cfRule type="expression" priority="4" dxfId="1">
      <formula>B13&gt;0</formula>
    </cfRule>
  </conditionalFormatting>
  <conditionalFormatting sqref="B14">
    <cfRule type="expression" priority="5" dxfId="1">
      <formula>B14&gt;0</formula>
    </cfRule>
  </conditionalFormatting>
  <conditionalFormatting sqref="B15">
    <cfRule type="expression" priority="6" dxfId="2" stopIfTrue="1">
      <formula>AND(ISNUMBER(B15),B15=1)</formula>
    </cfRule>
    <cfRule type="expression" priority="7" dxfId="0" stopIfTrue="1">
      <formula>AND(ISNUMBER(B15),B15&gt;=0,B15&lt;1)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5B2038"/>
    <outlinePr summaryBelow="1" summaryRight="1"/>
    <pageSetUpPr/>
  </sheetPr>
  <dimension ref="A1:N12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7" customWidth="1" min="2" max="2"/>
    <col width="12" customWidth="1" min="3" max="3"/>
    <col width="22" customWidth="1" min="4" max="4"/>
    <col width="24" customWidth="1" min="5" max="5"/>
    <col width="19" customWidth="1" min="6" max="6"/>
    <col width="20" customWidth="1" min="7" max="7"/>
    <col width="17" customWidth="1" min="8" max="8"/>
    <col width="15" customWidth="1" min="9" max="9"/>
    <col width="16" customWidth="1" min="10" max="10"/>
    <col width="20" customWidth="1" min="11" max="11"/>
    <col width="18" customWidth="1" min="12" max="12"/>
    <col width="31" customWidth="1" min="13" max="13"/>
    <col width="36" customWidth="1" min="14" max="14"/>
  </cols>
  <sheetData>
    <row r="1" ht="29" customHeight="1">
      <c r="A1" s="1" t="inlineStr">
        <is>
          <t>Consegna bomboniere per nucleo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4" t="n"/>
    </row>
    <row r="2" ht="20" customHeight="1">
      <c r="A2" s="12" t="inlineStr">
        <is>
          <t>Una riga per nucleo. Modificare le celle di inserimento evidenziate; gli esempi sono interamente fittizi.</t>
        </is>
      </c>
    </row>
    <row r="3" ht="20" customHeight="1">
      <c r="A3" s="12" t="inlineStr">
        <is>
          <t>Usare il filtro della tabella per individuare residui, responsabili e avvisi.</t>
        </is>
      </c>
    </row>
    <row r="4" ht="38" customHeight="1">
      <c r="A4" s="13" t="inlineStr">
        <is>
          <t>ID nucleo</t>
        </is>
      </c>
      <c r="B4" s="13" t="inlineStr">
        <is>
          <t>Etichetta nucleo</t>
        </is>
      </c>
      <c r="C4" s="13" t="inlineStr">
        <is>
          <t>Persone (n.)</t>
        </is>
      </c>
      <c r="D4" s="13" t="inlineStr">
        <is>
          <t>Modalità prevista</t>
        </is>
      </c>
      <c r="E4" s="13" t="inlineStr">
        <is>
          <t>Responsabile interno</t>
        </is>
      </c>
      <c r="F4" s="13" t="inlineStr">
        <is>
          <t>Bomboniere previste (n.)</t>
        </is>
      </c>
      <c r="G4" s="13" t="inlineStr">
        <is>
          <t>Bomboniere consegnate (n.)</t>
        </is>
      </c>
      <c r="H4" s="13" t="inlineStr">
        <is>
          <t>Da consegnare (n.)</t>
        </is>
      </c>
      <c r="I4" s="13" t="inlineStr">
        <is>
          <t>Eccedenza (n.)</t>
        </is>
      </c>
      <c r="J4" s="13" t="inlineStr">
        <is>
          <t>Stato</t>
        </is>
      </c>
      <c r="K4" s="13" t="inlineStr">
        <is>
          <t>Data ultima consegna</t>
        </is>
      </c>
      <c r="L4" s="13" t="inlineStr">
        <is>
          <t>Giorni oltre termine</t>
        </is>
      </c>
      <c r="M4" s="13" t="inlineStr">
        <is>
          <t>Note operative</t>
        </is>
      </c>
      <c r="N4" s="13" t="inlineStr">
        <is>
          <t>Avviso</t>
        </is>
      </c>
    </row>
    <row r="5" ht="23" customHeight="1">
      <c r="A5" s="14" t="inlineStr">
        <is>
          <t>NC-F001</t>
        </is>
      </c>
      <c r="B5" s="14" t="inlineStr">
        <is>
          <t>Nucleo fittizio Alfa</t>
        </is>
      </c>
      <c r="C5" s="15" t="n">
        <v>2</v>
      </c>
      <c r="D5" s="14" t="inlineStr">
        <is>
          <t>Al ricevimento</t>
        </is>
      </c>
      <c r="E5" s="14" t="inlineStr">
        <is>
          <t>Sposi</t>
        </is>
      </c>
      <c r="F5" s="15" t="n">
        <v>1</v>
      </c>
      <c r="G5" s="15" t="n">
        <v>1</v>
      </c>
      <c r="H5" s="16">
        <f>IF(OR(A5="",NOT(ISNUMBER(F5)),NOT(ISNUMBER(G5)),F5&lt;0,G5&lt;0),"",MAX(0,F5-G5))</f>
        <v/>
      </c>
      <c r="I5" s="16">
        <f>IF(OR(A5="",NOT(ISNUMBER(F5)),NOT(ISNUMBER(G5)),F5&lt;0,G5&lt;0),"",MAX(0,G5-F5))</f>
        <v/>
      </c>
      <c r="J5" s="17">
        <f>IF(OR(A5="",NOT(ISNUMBER(F5)),NOT(ISNUMBER(G5)),F5&lt;0,G5&lt;0),"",IF(F5=0,IF(G5=0,"Non prevista","Eccedenza"),IF(G5=0,"Da consegnare",IF(G5&lt;F5,"Parziale",IF(G5=F5,"Consegnata","Eccedenza")))))</f>
        <v/>
      </c>
      <c r="K5" s="28" t="n">
        <v>46270</v>
      </c>
      <c r="L5" s="16">
        <f>IF(OR(A5="",NOT(ISNUMBER(H5)),H5=0,NOT(ISNUMBER(Impostazioni!$B$6)),NOT(ISNUMBER(Impostazioni!$B$7)),Impostazioni!$B$7&lt;=Impostazioni!$B$6),"",Impostazioni!$B$7-Impostazioni!$B$6)</f>
        <v/>
      </c>
      <c r="M5" s="14" t="inlineStr">
        <is>
          <t>Esempio interamente fittizio</t>
        </is>
      </c>
      <c r="N5" s="17">
        <f>IF(COUNTA(A5:G5,K5,M5)=0,"",IF(A5="","ID nucleo mancante",IF(COUNTIF($A$5:$A$124,A5)&gt;1,"ID duplicato",IF(B5="","Etichetta nucleo mancante",IF(OR(C5="",NOT(ISNUMBER(C5)),C5&lt;1,C5&gt;Impostazioni!$B$5),"Numero persone mancante o non valido",IF(OR(D5="",COUNTIF(Impostazioni!$D$2:$D$4,D5)=0),"Modalità mancante o non valida",IF(OR(E5="",COUNTIF(Impostazioni!$F$2:$F$5,E5)=0),"Responsabile mancante o non valido",IF(OR(F5="",NOT(ISNUMBER(F5)),F5&lt;0,F5&gt;Impostazioni!$B$4),"Quantità prevista mancante o non valida",IF(OR(G5="",NOT(ISNUMBER(G5)),G5&lt;0,G5&gt;Impostazioni!$B$4),"Quantità consegnata mancante o non valida",IF(G5&gt;F5,"Consegnate oltre il previsto",IF(AND(G5&gt;0,K5=""),"Data consegna mancante",IF(AND(G5=0,K5&lt;&gt;""),"Data presente senza consegne",IF(AND(K5&lt;&gt;"",NOT(ISNUMBER(K5))),"Data consegna non valida",IF(AND(ISNUMBER(K5),K5&gt;Impostazioni!$B$7),"Data consegna futura",IF(AND(ISNUMBER(H5),H5&gt;0,Impostazioni!$B$7&gt;Impostazioni!$B$6),"Termine superato","")))))))))))))))</f>
        <v/>
      </c>
    </row>
    <row r="6" ht="23" customHeight="1">
      <c r="A6" s="14" t="inlineStr">
        <is>
          <t>NC-F002</t>
        </is>
      </c>
      <c r="B6" s="14" t="inlineStr">
        <is>
          <t>Nucleo fittizio Beta</t>
        </is>
      </c>
      <c r="C6" s="15" t="n">
        <v>4</v>
      </c>
      <c r="D6" s="14" t="inlineStr">
        <is>
          <t>Al ricevimento</t>
        </is>
      </c>
      <c r="E6" s="14" t="inlineStr">
        <is>
          <t>Testimone</t>
        </is>
      </c>
      <c r="F6" s="15" t="n">
        <v>2</v>
      </c>
      <c r="G6" s="15" t="n">
        <v>1</v>
      </c>
      <c r="H6" s="16">
        <f>IF(OR(A6="",NOT(ISNUMBER(F6)),NOT(ISNUMBER(G6)),F6&lt;0,G6&lt;0),"",MAX(0,F6-G6))</f>
        <v/>
      </c>
      <c r="I6" s="16">
        <f>IF(OR(A6="",NOT(ISNUMBER(F6)),NOT(ISNUMBER(G6)),F6&lt;0,G6&lt;0),"",MAX(0,G6-F6))</f>
        <v/>
      </c>
      <c r="J6" s="17">
        <f>IF(OR(A6="",NOT(ISNUMBER(F6)),NOT(ISNUMBER(G6)),F6&lt;0,G6&lt;0),"",IF(F6=0,IF(G6=0,"Non prevista","Eccedenza"),IF(G6=0,"Da consegnare",IF(G6&lt;F6,"Parziale",IF(G6=F6,"Consegnata","Eccedenza")))))</f>
        <v/>
      </c>
      <c r="K6" s="28" t="n">
        <v>46270</v>
      </c>
      <c r="L6" s="16">
        <f>IF(OR(A6="",NOT(ISNUMBER(H6)),H6=0,NOT(ISNUMBER(Impostazioni!$B$6)),NOT(ISNUMBER(Impostazioni!$B$7)),Impostazioni!$B$7&lt;=Impostazioni!$B$6),"",Impostazioni!$B$7-Impostazioni!$B$6)</f>
        <v/>
      </c>
      <c r="M6" s="14" t="inlineStr">
        <is>
          <t>Esempio interamente fittizio</t>
        </is>
      </c>
      <c r="N6" s="17">
        <f>IF(COUNTA(A6:G6,K6,M6)=0,"",IF(A6="","ID nucleo mancante",IF(COUNTIF($A$5:$A$124,A6)&gt;1,"ID duplicato",IF(B6="","Etichetta nucleo mancante",IF(OR(C6="",NOT(ISNUMBER(C6)),C6&lt;1,C6&gt;Impostazioni!$B$5),"Numero persone mancante o non valido",IF(OR(D6="",COUNTIF(Impostazioni!$D$2:$D$4,D6)=0),"Modalità mancante o non valida",IF(OR(E6="",COUNTIF(Impostazioni!$F$2:$F$5,E6)=0),"Responsabile mancante o non valido",IF(OR(F6="",NOT(ISNUMBER(F6)),F6&lt;0,F6&gt;Impostazioni!$B$4),"Quantità prevista mancante o non valida",IF(OR(G6="",NOT(ISNUMBER(G6)),G6&lt;0,G6&gt;Impostazioni!$B$4),"Quantità consegnata mancante o non valida",IF(G6&gt;F6,"Consegnate oltre il previsto",IF(AND(G6&gt;0,K6=""),"Data consegna mancante",IF(AND(G6=0,K6&lt;&gt;""),"Data presente senza consegne",IF(AND(K6&lt;&gt;"",NOT(ISNUMBER(K6))),"Data consegna non valida",IF(AND(ISNUMBER(K6),K6&gt;Impostazioni!$B$7),"Data consegna futura",IF(AND(ISNUMBER(H6),H6&gt;0,Impostazioni!$B$7&gt;Impostazioni!$B$6),"Termine superato","")))))))))))))))</f>
        <v/>
      </c>
    </row>
    <row r="7" ht="23" customHeight="1">
      <c r="A7" s="14" t="inlineStr">
        <is>
          <t>NC-F003</t>
        </is>
      </c>
      <c r="B7" s="14" t="inlineStr">
        <is>
          <t>Nucleo fittizio Gamma</t>
        </is>
      </c>
      <c r="C7" s="15" t="n">
        <v>1</v>
      </c>
      <c r="D7" s="14" t="inlineStr">
        <is>
          <t>Consegna successiva</t>
        </is>
      </c>
      <c r="E7" s="14" t="inlineStr">
        <is>
          <t>Familiare delegato</t>
        </is>
      </c>
      <c r="F7" s="15" t="n">
        <v>1</v>
      </c>
      <c r="G7" s="15" t="n">
        <v>0</v>
      </c>
      <c r="H7" s="16">
        <f>IF(OR(A7="",NOT(ISNUMBER(F7)),NOT(ISNUMBER(G7)),F7&lt;0,G7&lt;0),"",MAX(0,F7-G7))</f>
        <v/>
      </c>
      <c r="I7" s="16">
        <f>IF(OR(A7="",NOT(ISNUMBER(F7)),NOT(ISNUMBER(G7)),F7&lt;0,G7&lt;0),"",MAX(0,G7-F7))</f>
        <v/>
      </c>
      <c r="J7" s="17">
        <f>IF(OR(A7="",NOT(ISNUMBER(F7)),NOT(ISNUMBER(G7)),F7&lt;0,G7&lt;0),"",IF(F7=0,IF(G7=0,"Non prevista","Eccedenza"),IF(G7=0,"Da consegnare",IF(G7&lt;F7,"Parziale",IF(G7=F7,"Consegnata","Eccedenza")))))</f>
        <v/>
      </c>
      <c r="K7" s="28" t="n"/>
      <c r="L7" s="16">
        <f>IF(OR(A7="",NOT(ISNUMBER(H7)),H7=0,NOT(ISNUMBER(Impostazioni!$B$6)),NOT(ISNUMBER(Impostazioni!$B$7)),Impostazioni!$B$7&lt;=Impostazioni!$B$6),"",Impostazioni!$B$7-Impostazioni!$B$6)</f>
        <v/>
      </c>
      <c r="M7" s="14" t="inlineStr">
        <is>
          <t>Esempio interamente fittizio</t>
        </is>
      </c>
      <c r="N7" s="17">
        <f>IF(COUNTA(A7:G7,K7,M7)=0,"",IF(A7="","ID nucleo mancante",IF(COUNTIF($A$5:$A$124,A7)&gt;1,"ID duplicato",IF(B7="","Etichetta nucleo mancante",IF(OR(C7="",NOT(ISNUMBER(C7)),C7&lt;1,C7&gt;Impostazioni!$B$5),"Numero persone mancante o non valido",IF(OR(D7="",COUNTIF(Impostazioni!$D$2:$D$4,D7)=0),"Modalità mancante o non valida",IF(OR(E7="",COUNTIF(Impostazioni!$F$2:$F$5,E7)=0),"Responsabile mancante o non valido",IF(OR(F7="",NOT(ISNUMBER(F7)),F7&lt;0,F7&gt;Impostazioni!$B$4),"Quantità prevista mancante o non valida",IF(OR(G7="",NOT(ISNUMBER(G7)),G7&lt;0,G7&gt;Impostazioni!$B$4),"Quantità consegnata mancante o non valida",IF(G7&gt;F7,"Consegnate oltre il previsto",IF(AND(G7&gt;0,K7=""),"Data consegna mancante",IF(AND(G7=0,K7&lt;&gt;""),"Data presente senza consegne",IF(AND(K7&lt;&gt;"",NOT(ISNUMBER(K7))),"Data consegna non valida",IF(AND(ISNUMBER(K7),K7&gt;Impostazioni!$B$7),"Data consegna futura",IF(AND(ISNUMBER(H7),H7&gt;0,Impostazioni!$B$7&gt;Impostazioni!$B$6),"Termine superato","")))))))))))))))</f>
        <v/>
      </c>
    </row>
    <row r="8" ht="23" customHeight="1">
      <c r="A8" s="14" t="inlineStr">
        <is>
          <t>NC-F004</t>
        </is>
      </c>
      <c r="B8" s="14" t="inlineStr">
        <is>
          <t>Nucleo fittizio Delta</t>
        </is>
      </c>
      <c r="C8" s="15" t="n">
        <v>3</v>
      </c>
      <c r="D8" s="14" t="inlineStr">
        <is>
          <t>Ritiro concordato</t>
        </is>
      </c>
      <c r="E8" s="14" t="inlineStr">
        <is>
          <t>Sposi</t>
        </is>
      </c>
      <c r="F8" s="15" t="n">
        <v>1</v>
      </c>
      <c r="G8" s="15" t="n">
        <v>1</v>
      </c>
      <c r="H8" s="16">
        <f>IF(OR(A8="",NOT(ISNUMBER(F8)),NOT(ISNUMBER(G8)),F8&lt;0,G8&lt;0),"",MAX(0,F8-G8))</f>
        <v/>
      </c>
      <c r="I8" s="16">
        <f>IF(OR(A8="",NOT(ISNUMBER(F8)),NOT(ISNUMBER(G8)),F8&lt;0,G8&lt;0),"",MAX(0,G8-F8))</f>
        <v/>
      </c>
      <c r="J8" s="17">
        <f>IF(OR(A8="",NOT(ISNUMBER(F8)),NOT(ISNUMBER(G8)),F8&lt;0,G8&lt;0),"",IF(F8=0,IF(G8=0,"Non prevista","Eccedenza"),IF(G8=0,"Da consegnare",IF(G8&lt;F8,"Parziale",IF(G8=F8,"Consegnata","Eccedenza")))))</f>
        <v/>
      </c>
      <c r="K8" s="28" t="n">
        <v>46273</v>
      </c>
      <c r="L8" s="16">
        <f>IF(OR(A8="",NOT(ISNUMBER(H8)),H8=0,NOT(ISNUMBER(Impostazioni!$B$6)),NOT(ISNUMBER(Impostazioni!$B$7)),Impostazioni!$B$7&lt;=Impostazioni!$B$6),"",Impostazioni!$B$7-Impostazioni!$B$6)</f>
        <v/>
      </c>
      <c r="M8" s="14" t="inlineStr">
        <is>
          <t>Esempio interamente fittizio</t>
        </is>
      </c>
      <c r="N8" s="17">
        <f>IF(COUNTA(A8:G8,K8,M8)=0,"",IF(A8="","ID nucleo mancante",IF(COUNTIF($A$5:$A$124,A8)&gt;1,"ID duplicato",IF(B8="","Etichetta nucleo mancante",IF(OR(C8="",NOT(ISNUMBER(C8)),C8&lt;1,C8&gt;Impostazioni!$B$5),"Numero persone mancante o non valido",IF(OR(D8="",COUNTIF(Impostazioni!$D$2:$D$4,D8)=0),"Modalità mancante o non valida",IF(OR(E8="",COUNTIF(Impostazioni!$F$2:$F$5,E8)=0),"Responsabile mancante o non valido",IF(OR(F8="",NOT(ISNUMBER(F8)),F8&lt;0,F8&gt;Impostazioni!$B$4),"Quantità prevista mancante o non valida",IF(OR(G8="",NOT(ISNUMBER(G8)),G8&lt;0,G8&gt;Impostazioni!$B$4),"Quantità consegnata mancante o non valida",IF(G8&gt;F8,"Consegnate oltre il previsto",IF(AND(G8&gt;0,K8=""),"Data consegna mancante",IF(AND(G8=0,K8&lt;&gt;""),"Data presente senza consegne",IF(AND(K8&lt;&gt;"",NOT(ISNUMBER(K8))),"Data consegna non valida",IF(AND(ISNUMBER(K8),K8&gt;Impostazioni!$B$7),"Data consegna futura",IF(AND(ISNUMBER(H8),H8&gt;0,Impostazioni!$B$7&gt;Impostazioni!$B$6),"Termine superato","")))))))))))))))</f>
        <v/>
      </c>
    </row>
    <row r="9" ht="23" customHeight="1">
      <c r="A9" s="14" t="inlineStr">
        <is>
          <t>NC-F005</t>
        </is>
      </c>
      <c r="B9" s="14" t="inlineStr">
        <is>
          <t>Nucleo fittizio Epsilon</t>
        </is>
      </c>
      <c r="C9" s="15" t="n">
        <v>2</v>
      </c>
      <c r="D9" s="14" t="inlineStr">
        <is>
          <t>Al ricevimento</t>
        </is>
      </c>
      <c r="E9" s="14" t="inlineStr">
        <is>
          <t>Sposi</t>
        </is>
      </c>
      <c r="F9" s="15" t="n">
        <v>0</v>
      </c>
      <c r="G9" s="15" t="n">
        <v>0</v>
      </c>
      <c r="H9" s="16">
        <f>IF(OR(A9="",NOT(ISNUMBER(F9)),NOT(ISNUMBER(G9)),F9&lt;0,G9&lt;0),"",MAX(0,F9-G9))</f>
        <v/>
      </c>
      <c r="I9" s="16">
        <f>IF(OR(A9="",NOT(ISNUMBER(F9)),NOT(ISNUMBER(G9)),F9&lt;0,G9&lt;0),"",MAX(0,G9-F9))</f>
        <v/>
      </c>
      <c r="J9" s="17">
        <f>IF(OR(A9="",NOT(ISNUMBER(F9)),NOT(ISNUMBER(G9)),F9&lt;0,G9&lt;0),"",IF(F9=0,IF(G9=0,"Non prevista","Eccedenza"),IF(G9=0,"Da consegnare",IF(G9&lt;F9,"Parziale",IF(G9=F9,"Consegnata","Eccedenza")))))</f>
        <v/>
      </c>
      <c r="K9" s="28" t="n"/>
      <c r="L9" s="16">
        <f>IF(OR(A9="",NOT(ISNUMBER(H9)),H9=0,NOT(ISNUMBER(Impostazioni!$B$6)),NOT(ISNUMBER(Impostazioni!$B$7)),Impostazioni!$B$7&lt;=Impostazioni!$B$6),"",Impostazioni!$B$7-Impostazioni!$B$6)</f>
        <v/>
      </c>
      <c r="M9" s="14" t="inlineStr">
        <is>
          <t>Esempio interamente fittizio</t>
        </is>
      </c>
      <c r="N9" s="17">
        <f>IF(COUNTA(A9:G9,K9,M9)=0,"",IF(A9="","ID nucleo mancante",IF(COUNTIF($A$5:$A$124,A9)&gt;1,"ID duplicato",IF(B9="","Etichetta nucleo mancante",IF(OR(C9="",NOT(ISNUMBER(C9)),C9&lt;1,C9&gt;Impostazioni!$B$5),"Numero persone mancante o non valido",IF(OR(D9="",COUNTIF(Impostazioni!$D$2:$D$4,D9)=0),"Modalità mancante o non valida",IF(OR(E9="",COUNTIF(Impostazioni!$F$2:$F$5,E9)=0),"Responsabile mancante o non valido",IF(OR(F9="",NOT(ISNUMBER(F9)),F9&lt;0,F9&gt;Impostazioni!$B$4),"Quantità prevista mancante o non valida",IF(OR(G9="",NOT(ISNUMBER(G9)),G9&lt;0,G9&gt;Impostazioni!$B$4),"Quantità consegnata mancante o non valida",IF(G9&gt;F9,"Consegnate oltre il previsto",IF(AND(G9&gt;0,K9=""),"Data consegna mancante",IF(AND(G9=0,K9&lt;&gt;""),"Data presente senza consegne",IF(AND(K9&lt;&gt;"",NOT(ISNUMBER(K9))),"Data consegna non valida",IF(AND(ISNUMBER(K9),K9&gt;Impostazioni!$B$7),"Data consegna futura",IF(AND(ISNUMBER(H9),H9&gt;0,Impostazioni!$B$7&gt;Impostazioni!$B$6),"Termine superato","")))))))))))))))</f>
        <v/>
      </c>
    </row>
    <row r="10" ht="23" customHeight="1">
      <c r="A10" s="14" t="inlineStr">
        <is>
          <t>NC-F006</t>
        </is>
      </c>
      <c r="B10" s="14" t="inlineStr">
        <is>
          <t>Nucleo fittizio Zeta</t>
        </is>
      </c>
      <c r="C10" s="15" t="n">
        <v>5</v>
      </c>
      <c r="D10" s="14" t="inlineStr">
        <is>
          <t>Al ricevimento</t>
        </is>
      </c>
      <c r="E10" s="14" t="inlineStr">
        <is>
          <t>Testimone</t>
        </is>
      </c>
      <c r="F10" s="15" t="n">
        <v>2</v>
      </c>
      <c r="G10" s="15" t="n">
        <v>2</v>
      </c>
      <c r="H10" s="16">
        <f>IF(OR(A10="",NOT(ISNUMBER(F10)),NOT(ISNUMBER(G10)),F10&lt;0,G10&lt;0),"",MAX(0,F10-G10))</f>
        <v/>
      </c>
      <c r="I10" s="16">
        <f>IF(OR(A10="",NOT(ISNUMBER(F10)),NOT(ISNUMBER(G10)),F10&lt;0,G10&lt;0),"",MAX(0,G10-F10))</f>
        <v/>
      </c>
      <c r="J10" s="17">
        <f>IF(OR(A10="",NOT(ISNUMBER(F10)),NOT(ISNUMBER(G10)),F10&lt;0,G10&lt;0),"",IF(F10=0,IF(G10=0,"Non prevista","Eccedenza"),IF(G10=0,"Da consegnare",IF(G10&lt;F10,"Parziale",IF(G10=F10,"Consegnata","Eccedenza")))))</f>
        <v/>
      </c>
      <c r="K10" s="28" t="n">
        <v>46270</v>
      </c>
      <c r="L10" s="16">
        <f>IF(OR(A10="",NOT(ISNUMBER(H10)),H10=0,NOT(ISNUMBER(Impostazioni!$B$6)),NOT(ISNUMBER(Impostazioni!$B$7)),Impostazioni!$B$7&lt;=Impostazioni!$B$6),"",Impostazioni!$B$7-Impostazioni!$B$6)</f>
        <v/>
      </c>
      <c r="M10" s="14" t="inlineStr">
        <is>
          <t>Esempio interamente fittizio</t>
        </is>
      </c>
      <c r="N10" s="17">
        <f>IF(COUNTA(A10:G10,K10,M10)=0,"",IF(A10="","ID nucleo mancante",IF(COUNTIF($A$5:$A$124,A10)&gt;1,"ID duplicato",IF(B10="","Etichetta nucleo mancante",IF(OR(C10="",NOT(ISNUMBER(C10)),C10&lt;1,C10&gt;Impostazioni!$B$5),"Numero persone mancante o non valido",IF(OR(D10="",COUNTIF(Impostazioni!$D$2:$D$4,D10)=0),"Modalità mancante o non valida",IF(OR(E10="",COUNTIF(Impostazioni!$F$2:$F$5,E10)=0),"Responsabile mancante o non valido",IF(OR(F10="",NOT(ISNUMBER(F10)),F10&lt;0,F10&gt;Impostazioni!$B$4),"Quantità prevista mancante o non valida",IF(OR(G10="",NOT(ISNUMBER(G10)),G10&lt;0,G10&gt;Impostazioni!$B$4),"Quantità consegnata mancante o non valida",IF(G10&gt;F10,"Consegnate oltre il previsto",IF(AND(G10&gt;0,K10=""),"Data consegna mancante",IF(AND(G10=0,K10&lt;&gt;""),"Data presente senza consegne",IF(AND(K10&lt;&gt;"",NOT(ISNUMBER(K10))),"Data consegna non valida",IF(AND(ISNUMBER(K10),K10&gt;Impostazioni!$B$7),"Data consegna futura",IF(AND(ISNUMBER(H10),H10&gt;0,Impostazioni!$B$7&gt;Impostazioni!$B$6),"Termine superato","")))))))))))))))</f>
        <v/>
      </c>
    </row>
    <row r="11" ht="23" customHeight="1">
      <c r="A11" s="14" t="inlineStr">
        <is>
          <t>NC-F007</t>
        </is>
      </c>
      <c r="B11" s="14" t="inlineStr">
        <is>
          <t>Nucleo fittizio Eta</t>
        </is>
      </c>
      <c r="C11" s="15" t="n">
        <v>2</v>
      </c>
      <c r="D11" s="14" t="inlineStr">
        <is>
          <t>Consegna successiva</t>
        </is>
      </c>
      <c r="E11" s="14" t="inlineStr">
        <is>
          <t>Familiare delegato</t>
        </is>
      </c>
      <c r="F11" s="15" t="n">
        <v>1</v>
      </c>
      <c r="G11" s="15" t="n">
        <v>1</v>
      </c>
      <c r="H11" s="16">
        <f>IF(OR(A11="",NOT(ISNUMBER(F11)),NOT(ISNUMBER(G11)),F11&lt;0,G11&lt;0),"",MAX(0,F11-G11))</f>
        <v/>
      </c>
      <c r="I11" s="16">
        <f>IF(OR(A11="",NOT(ISNUMBER(F11)),NOT(ISNUMBER(G11)),F11&lt;0,G11&lt;0),"",MAX(0,G11-F11))</f>
        <v/>
      </c>
      <c r="J11" s="17">
        <f>IF(OR(A11="",NOT(ISNUMBER(F11)),NOT(ISNUMBER(G11)),F11&lt;0,G11&lt;0),"",IF(F11=0,IF(G11=0,"Non prevista","Eccedenza"),IF(G11=0,"Da consegnare",IF(G11&lt;F11,"Parziale",IF(G11=F11,"Consegnata","Eccedenza")))))</f>
        <v/>
      </c>
      <c r="K11" s="28" t="n"/>
      <c r="L11" s="16">
        <f>IF(OR(A11="",NOT(ISNUMBER(H11)),H11=0,NOT(ISNUMBER(Impostazioni!$B$6)),NOT(ISNUMBER(Impostazioni!$B$7)),Impostazioni!$B$7&lt;=Impostazioni!$B$6),"",Impostazioni!$B$7-Impostazioni!$B$6)</f>
        <v/>
      </c>
      <c r="M11" s="14" t="inlineStr">
        <is>
          <t>Esempio interamente fittizio</t>
        </is>
      </c>
      <c r="N11" s="17">
        <f>IF(COUNTA(A11:G11,K11,M11)=0,"",IF(A11="","ID nucleo mancante",IF(COUNTIF($A$5:$A$124,A11)&gt;1,"ID duplicato",IF(B11="","Etichetta nucleo mancante",IF(OR(C11="",NOT(ISNUMBER(C11)),C11&lt;1,C11&gt;Impostazioni!$B$5),"Numero persone mancante o non valido",IF(OR(D11="",COUNTIF(Impostazioni!$D$2:$D$4,D11)=0),"Modalità mancante o non valida",IF(OR(E11="",COUNTIF(Impostazioni!$F$2:$F$5,E11)=0),"Responsabile mancante o non valido",IF(OR(F11="",NOT(ISNUMBER(F11)),F11&lt;0,F11&gt;Impostazioni!$B$4),"Quantità prevista mancante o non valida",IF(OR(G11="",NOT(ISNUMBER(G11)),G11&lt;0,G11&gt;Impostazioni!$B$4),"Quantità consegnata mancante o non valida",IF(G11&gt;F11,"Consegnate oltre il previsto",IF(AND(G11&gt;0,K11=""),"Data consegna mancante",IF(AND(G11=0,K11&lt;&gt;""),"Data presente senza consegne",IF(AND(K11&lt;&gt;"",NOT(ISNUMBER(K11))),"Data consegna non valida",IF(AND(ISNUMBER(K11),K11&gt;Impostazioni!$B$7),"Data consegna futura",IF(AND(ISNUMBER(H11),H11&gt;0,Impostazioni!$B$7&gt;Impostazioni!$B$6),"Termine superato","")))))))))))))))</f>
        <v/>
      </c>
    </row>
    <row r="12" ht="23" customHeight="1">
      <c r="A12" s="14" t="inlineStr">
        <is>
          <t>NC-F008</t>
        </is>
      </c>
      <c r="B12" s="14" t="inlineStr">
        <is>
          <t>Nucleo fittizio Theta</t>
        </is>
      </c>
      <c r="C12" s="15" t="n">
        <v>6</v>
      </c>
      <c r="D12" s="14" t="inlineStr">
        <is>
          <t>Al ricevimento</t>
        </is>
      </c>
      <c r="E12" s="14" t="inlineStr">
        <is>
          <t>Testimone</t>
        </is>
      </c>
      <c r="F12" s="15" t="n">
        <v>3</v>
      </c>
      <c r="G12" s="15" t="n">
        <v>2</v>
      </c>
      <c r="H12" s="16">
        <f>IF(OR(A12="",NOT(ISNUMBER(F12)),NOT(ISNUMBER(G12)),F12&lt;0,G12&lt;0),"",MAX(0,F12-G12))</f>
        <v/>
      </c>
      <c r="I12" s="16">
        <f>IF(OR(A12="",NOT(ISNUMBER(F12)),NOT(ISNUMBER(G12)),F12&lt;0,G12&lt;0),"",MAX(0,G12-F12))</f>
        <v/>
      </c>
      <c r="J12" s="17">
        <f>IF(OR(A12="",NOT(ISNUMBER(F12)),NOT(ISNUMBER(G12)),F12&lt;0,G12&lt;0),"",IF(F12=0,IF(G12=0,"Non prevista","Eccedenza"),IF(G12=0,"Da consegnare",IF(G12&lt;F12,"Parziale",IF(G12=F12,"Consegnata","Eccedenza")))))</f>
        <v/>
      </c>
      <c r="K12" s="28" t="n">
        <v>46275</v>
      </c>
      <c r="L12" s="16">
        <f>IF(OR(A12="",NOT(ISNUMBER(H12)),H12=0,NOT(ISNUMBER(Impostazioni!$B$6)),NOT(ISNUMBER(Impostazioni!$B$7)),Impostazioni!$B$7&lt;=Impostazioni!$B$6),"",Impostazioni!$B$7-Impostazioni!$B$6)</f>
        <v/>
      </c>
      <c r="M12" s="14" t="inlineStr">
        <is>
          <t>Esempio interamente fittizio</t>
        </is>
      </c>
      <c r="N12" s="17">
        <f>IF(COUNTA(A12:G12,K12,M12)=0,"",IF(A12="","ID nucleo mancante",IF(COUNTIF($A$5:$A$124,A12)&gt;1,"ID duplicato",IF(B12="","Etichetta nucleo mancante",IF(OR(C12="",NOT(ISNUMBER(C12)),C12&lt;1,C12&gt;Impostazioni!$B$5),"Numero persone mancante o non valido",IF(OR(D12="",COUNTIF(Impostazioni!$D$2:$D$4,D12)=0),"Modalità mancante o non valida",IF(OR(E12="",COUNTIF(Impostazioni!$F$2:$F$5,E12)=0),"Responsabile mancante o non valido",IF(OR(F12="",NOT(ISNUMBER(F12)),F12&lt;0,F12&gt;Impostazioni!$B$4),"Quantità prevista mancante o non valida",IF(OR(G12="",NOT(ISNUMBER(G12)),G12&lt;0,G12&gt;Impostazioni!$B$4),"Quantità consegnata mancante o non valida",IF(G12&gt;F12,"Consegnate oltre il previsto",IF(AND(G12&gt;0,K12=""),"Data consegna mancante",IF(AND(G12=0,K12&lt;&gt;""),"Data presente senza consegne",IF(AND(K12&lt;&gt;"",NOT(ISNUMBER(K12))),"Data consegna non valida",IF(AND(ISNUMBER(K12),K12&gt;Impostazioni!$B$7),"Data consegna futura",IF(AND(ISNUMBER(H12),H12&gt;0,Impostazioni!$B$7&gt;Impostazioni!$B$6),"Termine superato","")))))))))))))))</f>
        <v/>
      </c>
    </row>
    <row r="13" ht="23" customHeight="1">
      <c r="A13" s="14" t="inlineStr">
        <is>
          <t>NC-F009</t>
        </is>
      </c>
      <c r="B13" s="14" t="inlineStr">
        <is>
          <t>Nucleo fittizio Iota</t>
        </is>
      </c>
      <c r="C13" s="15" t="n">
        <v>1</v>
      </c>
      <c r="D13" s="14" t="inlineStr">
        <is>
          <t>Ritiro concordato</t>
        </is>
      </c>
      <c r="E13" s="14" t="inlineStr">
        <is>
          <t>Sposi</t>
        </is>
      </c>
      <c r="F13" s="15" t="n">
        <v>1</v>
      </c>
      <c r="G13" s="15" t="n">
        <v>1</v>
      </c>
      <c r="H13" s="16">
        <f>IF(OR(A13="",NOT(ISNUMBER(F13)),NOT(ISNUMBER(G13)),F13&lt;0,G13&lt;0),"",MAX(0,F13-G13))</f>
        <v/>
      </c>
      <c r="I13" s="16">
        <f>IF(OR(A13="",NOT(ISNUMBER(F13)),NOT(ISNUMBER(G13)),F13&lt;0,G13&lt;0),"",MAX(0,G13-F13))</f>
        <v/>
      </c>
      <c r="J13" s="17">
        <f>IF(OR(A13="",NOT(ISNUMBER(F13)),NOT(ISNUMBER(G13)),F13&lt;0,G13&lt;0),"",IF(F13=0,IF(G13=0,"Non prevista","Eccedenza"),IF(G13=0,"Da consegnare",IF(G13&lt;F13,"Parziale",IF(G13=F13,"Consegnata","Eccedenza")))))</f>
        <v/>
      </c>
      <c r="K13" s="28" t="n">
        <v>46276</v>
      </c>
      <c r="L13" s="16">
        <f>IF(OR(A13="",NOT(ISNUMBER(H13)),H13=0,NOT(ISNUMBER(Impostazioni!$B$6)),NOT(ISNUMBER(Impostazioni!$B$7)),Impostazioni!$B$7&lt;=Impostazioni!$B$6),"",Impostazioni!$B$7-Impostazioni!$B$6)</f>
        <v/>
      </c>
      <c r="M13" s="14" t="inlineStr">
        <is>
          <t>Esempio interamente fittizio</t>
        </is>
      </c>
      <c r="N13" s="17">
        <f>IF(COUNTA(A13:G13,K13,M13)=0,"",IF(A13="","ID nucleo mancante",IF(COUNTIF($A$5:$A$124,A13)&gt;1,"ID duplicato",IF(B13="","Etichetta nucleo mancante",IF(OR(C13="",NOT(ISNUMBER(C13)),C13&lt;1,C13&gt;Impostazioni!$B$5),"Numero persone mancante o non valido",IF(OR(D13="",COUNTIF(Impostazioni!$D$2:$D$4,D13)=0),"Modalità mancante o non valida",IF(OR(E13="",COUNTIF(Impostazioni!$F$2:$F$5,E13)=0),"Responsabile mancante o non valido",IF(OR(F13="",NOT(ISNUMBER(F13)),F13&lt;0,F13&gt;Impostazioni!$B$4),"Quantità prevista mancante o non valida",IF(OR(G13="",NOT(ISNUMBER(G13)),G13&lt;0,G13&gt;Impostazioni!$B$4),"Quantità consegnata mancante o non valida",IF(G13&gt;F13,"Consegnate oltre il previsto",IF(AND(G13&gt;0,K13=""),"Data consegna mancante",IF(AND(G13=0,K13&lt;&gt;""),"Data presente senza consegne",IF(AND(K13&lt;&gt;"",NOT(ISNUMBER(K13))),"Data consegna non valida",IF(AND(ISNUMBER(K13),K13&gt;Impostazioni!$B$7),"Data consegna futura",IF(AND(ISNUMBER(H13),H13&gt;0,Impostazioni!$B$7&gt;Impostazioni!$B$6),"Termine superato","")))))))))))))))</f>
        <v/>
      </c>
    </row>
    <row r="14" ht="23" customHeight="1">
      <c r="A14" s="14" t="inlineStr">
        <is>
          <t>NC-F010</t>
        </is>
      </c>
      <c r="B14" s="14" t="inlineStr">
        <is>
          <t>Nucleo fittizio Kappa</t>
        </is>
      </c>
      <c r="C14" s="15" t="n">
        <v>3</v>
      </c>
      <c r="D14" s="14" t="inlineStr">
        <is>
          <t>Consegna successiva</t>
        </is>
      </c>
      <c r="E14" s="14" t="inlineStr">
        <is>
          <t>Familiare delegato</t>
        </is>
      </c>
      <c r="F14" s="15" t="n">
        <v>1</v>
      </c>
      <c r="G14" s="15" t="n">
        <v>2</v>
      </c>
      <c r="H14" s="16">
        <f>IF(OR(A14="",NOT(ISNUMBER(F14)),NOT(ISNUMBER(G14)),F14&lt;0,G14&lt;0),"",MAX(0,F14-G14))</f>
        <v/>
      </c>
      <c r="I14" s="16">
        <f>IF(OR(A14="",NOT(ISNUMBER(F14)),NOT(ISNUMBER(G14)),F14&lt;0,G14&lt;0),"",MAX(0,G14-F14))</f>
        <v/>
      </c>
      <c r="J14" s="17">
        <f>IF(OR(A14="",NOT(ISNUMBER(F14)),NOT(ISNUMBER(G14)),F14&lt;0,G14&lt;0),"",IF(F14=0,IF(G14=0,"Non prevista","Eccedenza"),IF(G14=0,"Da consegnare",IF(G14&lt;F14,"Parziale",IF(G14=F14,"Consegnata","Eccedenza")))))</f>
        <v/>
      </c>
      <c r="K14" s="28" t="n">
        <v>46276</v>
      </c>
      <c r="L14" s="16">
        <f>IF(OR(A14="",NOT(ISNUMBER(H14)),H14=0,NOT(ISNUMBER(Impostazioni!$B$6)),NOT(ISNUMBER(Impostazioni!$B$7)),Impostazioni!$B$7&lt;=Impostazioni!$B$6),"",Impostazioni!$B$7-Impostazioni!$B$6)</f>
        <v/>
      </c>
      <c r="M14" s="14" t="inlineStr">
        <is>
          <t>Esempio interamente fittizio</t>
        </is>
      </c>
      <c r="N14" s="17">
        <f>IF(COUNTA(A14:G14,K14,M14)=0,"",IF(A14="","ID nucleo mancante",IF(COUNTIF($A$5:$A$124,A14)&gt;1,"ID duplicato",IF(B14="","Etichetta nucleo mancante",IF(OR(C14="",NOT(ISNUMBER(C14)),C14&lt;1,C14&gt;Impostazioni!$B$5),"Numero persone mancante o non valido",IF(OR(D14="",COUNTIF(Impostazioni!$D$2:$D$4,D14)=0),"Modalità mancante o non valida",IF(OR(E14="",COUNTIF(Impostazioni!$F$2:$F$5,E14)=0),"Responsabile mancante o non valido",IF(OR(F14="",NOT(ISNUMBER(F14)),F14&lt;0,F14&gt;Impostazioni!$B$4),"Quantità prevista mancante o non valida",IF(OR(G14="",NOT(ISNUMBER(G14)),G14&lt;0,G14&gt;Impostazioni!$B$4),"Quantità consegnata mancante o non valida",IF(G14&gt;F14,"Consegnate oltre il previsto",IF(AND(G14&gt;0,K14=""),"Data consegna mancante",IF(AND(G14=0,K14&lt;&gt;""),"Data presente senza consegne",IF(AND(K14&lt;&gt;"",NOT(ISNUMBER(K14))),"Data consegna non valida",IF(AND(ISNUMBER(K14),K14&gt;Impostazioni!$B$7),"Data consegna futura",IF(AND(ISNUMBER(H14),H14&gt;0,Impostazioni!$B$7&gt;Impostazioni!$B$6),"Termine superato","")))))))))))))))</f>
        <v/>
      </c>
    </row>
    <row r="15" ht="23" customHeight="1">
      <c r="A15" s="14" t="n"/>
      <c r="B15" s="14" t="n"/>
      <c r="C15" s="15" t="n"/>
      <c r="D15" s="14" t="n"/>
      <c r="E15" s="14" t="n"/>
      <c r="F15" s="15" t="n"/>
      <c r="G15" s="15" t="n"/>
      <c r="H15" s="16">
        <f>IF(OR(A15="",NOT(ISNUMBER(F15)),NOT(ISNUMBER(G15)),F15&lt;0,G15&lt;0),"",MAX(0,F15-G15))</f>
        <v/>
      </c>
      <c r="I15" s="16">
        <f>IF(OR(A15="",NOT(ISNUMBER(F15)),NOT(ISNUMBER(G15)),F15&lt;0,G15&lt;0),"",MAX(0,G15-F15))</f>
        <v/>
      </c>
      <c r="J15" s="17">
        <f>IF(OR(A15="",NOT(ISNUMBER(F15)),NOT(ISNUMBER(G15)),F15&lt;0,G15&lt;0),"",IF(F15=0,IF(G15=0,"Non prevista","Eccedenza"),IF(G15=0,"Da consegnare",IF(G15&lt;F15,"Parziale",IF(G15=F15,"Consegnata","Eccedenza")))))</f>
        <v/>
      </c>
      <c r="K15" s="28" t="n"/>
      <c r="L15" s="16">
        <f>IF(OR(A15="",NOT(ISNUMBER(H15)),H15=0,NOT(ISNUMBER(Impostazioni!$B$6)),NOT(ISNUMBER(Impostazioni!$B$7)),Impostazioni!$B$7&lt;=Impostazioni!$B$6),"",Impostazioni!$B$7-Impostazioni!$B$6)</f>
        <v/>
      </c>
      <c r="M15" s="14" t="n"/>
      <c r="N15" s="17">
        <f>IF(COUNTA(A15:G15,K15,M15)=0,"",IF(A15="","ID nucleo mancante",IF(COUNTIF($A$5:$A$124,A15)&gt;1,"ID duplicato",IF(B15="","Etichetta nucleo mancante",IF(OR(C15="",NOT(ISNUMBER(C15)),C15&lt;1,C15&gt;Impostazioni!$B$5),"Numero persone mancante o non valido",IF(OR(D15="",COUNTIF(Impostazioni!$D$2:$D$4,D15)=0),"Modalità mancante o non valida",IF(OR(E15="",COUNTIF(Impostazioni!$F$2:$F$5,E15)=0),"Responsabile mancante o non valido",IF(OR(F15="",NOT(ISNUMBER(F15)),F15&lt;0,F15&gt;Impostazioni!$B$4),"Quantità prevista mancante o non valida",IF(OR(G15="",NOT(ISNUMBER(G15)),G15&lt;0,G15&gt;Impostazioni!$B$4),"Quantità consegnata mancante o non valida",IF(G15&gt;F15,"Consegnate oltre il previsto",IF(AND(G15&gt;0,K15=""),"Data consegna mancante",IF(AND(G15=0,K15&lt;&gt;""),"Data presente senza consegne",IF(AND(K15&lt;&gt;"",NOT(ISNUMBER(K15))),"Data consegna non valida",IF(AND(ISNUMBER(K15),K15&gt;Impostazioni!$B$7),"Data consegna futura",IF(AND(ISNUMBER(H15),H15&gt;0,Impostazioni!$B$7&gt;Impostazioni!$B$6),"Termine superato","")))))))))))))))</f>
        <v/>
      </c>
    </row>
    <row r="16" ht="23" customHeight="1">
      <c r="A16" s="14" t="n"/>
      <c r="B16" s="14" t="n"/>
      <c r="C16" s="15" t="n"/>
      <c r="D16" s="14" t="n"/>
      <c r="E16" s="14" t="n"/>
      <c r="F16" s="15" t="n"/>
      <c r="G16" s="15" t="n"/>
      <c r="H16" s="16">
        <f>IF(OR(A16="",NOT(ISNUMBER(F16)),NOT(ISNUMBER(G16)),F16&lt;0,G16&lt;0),"",MAX(0,F16-G16))</f>
        <v/>
      </c>
      <c r="I16" s="16">
        <f>IF(OR(A16="",NOT(ISNUMBER(F16)),NOT(ISNUMBER(G16)),F16&lt;0,G16&lt;0),"",MAX(0,G16-F16))</f>
        <v/>
      </c>
      <c r="J16" s="17">
        <f>IF(OR(A16="",NOT(ISNUMBER(F16)),NOT(ISNUMBER(G16)),F16&lt;0,G16&lt;0),"",IF(F16=0,IF(G16=0,"Non prevista","Eccedenza"),IF(G16=0,"Da consegnare",IF(G16&lt;F16,"Parziale",IF(G16=F16,"Consegnata","Eccedenza")))))</f>
        <v/>
      </c>
      <c r="K16" s="28" t="n"/>
      <c r="L16" s="16">
        <f>IF(OR(A16="",NOT(ISNUMBER(H16)),H16=0,NOT(ISNUMBER(Impostazioni!$B$6)),NOT(ISNUMBER(Impostazioni!$B$7)),Impostazioni!$B$7&lt;=Impostazioni!$B$6),"",Impostazioni!$B$7-Impostazioni!$B$6)</f>
        <v/>
      </c>
      <c r="M16" s="14" t="n"/>
      <c r="N16" s="17">
        <f>IF(COUNTA(A16:G16,K16,M16)=0,"",IF(A16="","ID nucleo mancante",IF(COUNTIF($A$5:$A$124,A16)&gt;1,"ID duplicato",IF(B16="","Etichetta nucleo mancante",IF(OR(C16="",NOT(ISNUMBER(C16)),C16&lt;1,C16&gt;Impostazioni!$B$5),"Numero persone mancante o non valido",IF(OR(D16="",COUNTIF(Impostazioni!$D$2:$D$4,D16)=0),"Modalità mancante o non valida",IF(OR(E16="",COUNTIF(Impostazioni!$F$2:$F$5,E16)=0),"Responsabile mancante o non valido",IF(OR(F16="",NOT(ISNUMBER(F16)),F16&lt;0,F16&gt;Impostazioni!$B$4),"Quantità prevista mancante o non valida",IF(OR(G16="",NOT(ISNUMBER(G16)),G16&lt;0,G16&gt;Impostazioni!$B$4),"Quantità consegnata mancante o non valida",IF(G16&gt;F16,"Consegnate oltre il previsto",IF(AND(G16&gt;0,K16=""),"Data consegna mancante",IF(AND(G16=0,K16&lt;&gt;""),"Data presente senza consegne",IF(AND(K16&lt;&gt;"",NOT(ISNUMBER(K16))),"Data consegna non valida",IF(AND(ISNUMBER(K16),K16&gt;Impostazioni!$B$7),"Data consegna futura",IF(AND(ISNUMBER(H16),H16&gt;0,Impostazioni!$B$7&gt;Impostazioni!$B$6),"Termine superato","")))))))))))))))</f>
        <v/>
      </c>
    </row>
    <row r="17" ht="23" customHeight="1">
      <c r="A17" s="14" t="n"/>
      <c r="B17" s="14" t="n"/>
      <c r="C17" s="15" t="n"/>
      <c r="D17" s="14" t="n"/>
      <c r="E17" s="14" t="n"/>
      <c r="F17" s="15" t="n"/>
      <c r="G17" s="15" t="n"/>
      <c r="H17" s="16">
        <f>IF(OR(A17="",NOT(ISNUMBER(F17)),NOT(ISNUMBER(G17)),F17&lt;0,G17&lt;0),"",MAX(0,F17-G17))</f>
        <v/>
      </c>
      <c r="I17" s="16">
        <f>IF(OR(A17="",NOT(ISNUMBER(F17)),NOT(ISNUMBER(G17)),F17&lt;0,G17&lt;0),"",MAX(0,G17-F17))</f>
        <v/>
      </c>
      <c r="J17" s="17">
        <f>IF(OR(A17="",NOT(ISNUMBER(F17)),NOT(ISNUMBER(G17)),F17&lt;0,G17&lt;0),"",IF(F17=0,IF(G17=0,"Non prevista","Eccedenza"),IF(G17=0,"Da consegnare",IF(G17&lt;F17,"Parziale",IF(G17=F17,"Consegnata","Eccedenza")))))</f>
        <v/>
      </c>
      <c r="K17" s="28" t="n"/>
      <c r="L17" s="16">
        <f>IF(OR(A17="",NOT(ISNUMBER(H17)),H17=0,NOT(ISNUMBER(Impostazioni!$B$6)),NOT(ISNUMBER(Impostazioni!$B$7)),Impostazioni!$B$7&lt;=Impostazioni!$B$6),"",Impostazioni!$B$7-Impostazioni!$B$6)</f>
        <v/>
      </c>
      <c r="M17" s="14" t="n"/>
      <c r="N17" s="17">
        <f>IF(COUNTA(A17:G17,K17,M17)=0,"",IF(A17="","ID nucleo mancante",IF(COUNTIF($A$5:$A$124,A17)&gt;1,"ID duplicato",IF(B17="","Etichetta nucleo mancante",IF(OR(C17="",NOT(ISNUMBER(C17)),C17&lt;1,C17&gt;Impostazioni!$B$5),"Numero persone mancante o non valido",IF(OR(D17="",COUNTIF(Impostazioni!$D$2:$D$4,D17)=0),"Modalità mancante o non valida",IF(OR(E17="",COUNTIF(Impostazioni!$F$2:$F$5,E17)=0),"Responsabile mancante o non valido",IF(OR(F17="",NOT(ISNUMBER(F17)),F17&lt;0,F17&gt;Impostazioni!$B$4),"Quantità prevista mancante o non valida",IF(OR(G17="",NOT(ISNUMBER(G17)),G17&lt;0,G17&gt;Impostazioni!$B$4),"Quantità consegnata mancante o non valida",IF(G17&gt;F17,"Consegnate oltre il previsto",IF(AND(G17&gt;0,K17=""),"Data consegna mancante",IF(AND(G17=0,K17&lt;&gt;""),"Data presente senza consegne",IF(AND(K17&lt;&gt;"",NOT(ISNUMBER(K17))),"Data consegna non valida",IF(AND(ISNUMBER(K17),K17&gt;Impostazioni!$B$7),"Data consegna futura",IF(AND(ISNUMBER(H17),H17&gt;0,Impostazioni!$B$7&gt;Impostazioni!$B$6),"Termine superato","")))))))))))))))</f>
        <v/>
      </c>
    </row>
    <row r="18" ht="23" customHeight="1">
      <c r="A18" s="14" t="n"/>
      <c r="B18" s="14" t="n"/>
      <c r="C18" s="15" t="n"/>
      <c r="D18" s="14" t="n"/>
      <c r="E18" s="14" t="n"/>
      <c r="F18" s="15" t="n"/>
      <c r="G18" s="15" t="n"/>
      <c r="H18" s="16">
        <f>IF(OR(A18="",NOT(ISNUMBER(F18)),NOT(ISNUMBER(G18)),F18&lt;0,G18&lt;0),"",MAX(0,F18-G18))</f>
        <v/>
      </c>
      <c r="I18" s="16">
        <f>IF(OR(A18="",NOT(ISNUMBER(F18)),NOT(ISNUMBER(G18)),F18&lt;0,G18&lt;0),"",MAX(0,G18-F18))</f>
        <v/>
      </c>
      <c r="J18" s="17">
        <f>IF(OR(A18="",NOT(ISNUMBER(F18)),NOT(ISNUMBER(G18)),F18&lt;0,G18&lt;0),"",IF(F18=0,IF(G18=0,"Non prevista","Eccedenza"),IF(G18=0,"Da consegnare",IF(G18&lt;F18,"Parziale",IF(G18=F18,"Consegnata","Eccedenza")))))</f>
        <v/>
      </c>
      <c r="K18" s="28" t="n"/>
      <c r="L18" s="16">
        <f>IF(OR(A18="",NOT(ISNUMBER(H18)),H18=0,NOT(ISNUMBER(Impostazioni!$B$6)),NOT(ISNUMBER(Impostazioni!$B$7)),Impostazioni!$B$7&lt;=Impostazioni!$B$6),"",Impostazioni!$B$7-Impostazioni!$B$6)</f>
        <v/>
      </c>
      <c r="M18" s="14" t="n"/>
      <c r="N18" s="17">
        <f>IF(COUNTA(A18:G18,K18,M18)=0,"",IF(A18="","ID nucleo mancante",IF(COUNTIF($A$5:$A$124,A18)&gt;1,"ID duplicato",IF(B18="","Etichetta nucleo mancante",IF(OR(C18="",NOT(ISNUMBER(C18)),C18&lt;1,C18&gt;Impostazioni!$B$5),"Numero persone mancante o non valido",IF(OR(D18="",COUNTIF(Impostazioni!$D$2:$D$4,D18)=0),"Modalità mancante o non valida",IF(OR(E18="",COUNTIF(Impostazioni!$F$2:$F$5,E18)=0),"Responsabile mancante o non valido",IF(OR(F18="",NOT(ISNUMBER(F18)),F18&lt;0,F18&gt;Impostazioni!$B$4),"Quantità prevista mancante o non valida",IF(OR(G18="",NOT(ISNUMBER(G18)),G18&lt;0,G18&gt;Impostazioni!$B$4),"Quantità consegnata mancante o non valida",IF(G18&gt;F18,"Consegnate oltre il previsto",IF(AND(G18&gt;0,K18=""),"Data consegna mancante",IF(AND(G18=0,K18&lt;&gt;""),"Data presente senza consegne",IF(AND(K18&lt;&gt;"",NOT(ISNUMBER(K18))),"Data consegna non valida",IF(AND(ISNUMBER(K18),K18&gt;Impostazioni!$B$7),"Data consegna futura",IF(AND(ISNUMBER(H18),H18&gt;0,Impostazioni!$B$7&gt;Impostazioni!$B$6),"Termine superato","")))))))))))))))</f>
        <v/>
      </c>
    </row>
    <row r="19" ht="23" customHeight="1">
      <c r="A19" s="14" t="n"/>
      <c r="B19" s="14" t="n"/>
      <c r="C19" s="15" t="n"/>
      <c r="D19" s="14" t="n"/>
      <c r="E19" s="14" t="n"/>
      <c r="F19" s="15" t="n"/>
      <c r="G19" s="15" t="n"/>
      <c r="H19" s="16">
        <f>IF(OR(A19="",NOT(ISNUMBER(F19)),NOT(ISNUMBER(G19)),F19&lt;0,G19&lt;0),"",MAX(0,F19-G19))</f>
        <v/>
      </c>
      <c r="I19" s="16">
        <f>IF(OR(A19="",NOT(ISNUMBER(F19)),NOT(ISNUMBER(G19)),F19&lt;0,G19&lt;0),"",MAX(0,G19-F19))</f>
        <v/>
      </c>
      <c r="J19" s="17">
        <f>IF(OR(A19="",NOT(ISNUMBER(F19)),NOT(ISNUMBER(G19)),F19&lt;0,G19&lt;0),"",IF(F19=0,IF(G19=0,"Non prevista","Eccedenza"),IF(G19=0,"Da consegnare",IF(G19&lt;F19,"Parziale",IF(G19=F19,"Consegnata","Eccedenza")))))</f>
        <v/>
      </c>
      <c r="K19" s="28" t="n"/>
      <c r="L19" s="16">
        <f>IF(OR(A19="",NOT(ISNUMBER(H19)),H19=0,NOT(ISNUMBER(Impostazioni!$B$6)),NOT(ISNUMBER(Impostazioni!$B$7)),Impostazioni!$B$7&lt;=Impostazioni!$B$6),"",Impostazioni!$B$7-Impostazioni!$B$6)</f>
        <v/>
      </c>
      <c r="M19" s="14" t="n"/>
      <c r="N19" s="17">
        <f>IF(COUNTA(A19:G19,K19,M19)=0,"",IF(A19="","ID nucleo mancante",IF(COUNTIF($A$5:$A$124,A19)&gt;1,"ID duplicato",IF(B19="","Etichetta nucleo mancante",IF(OR(C19="",NOT(ISNUMBER(C19)),C19&lt;1,C19&gt;Impostazioni!$B$5),"Numero persone mancante o non valido",IF(OR(D19="",COUNTIF(Impostazioni!$D$2:$D$4,D19)=0),"Modalità mancante o non valida",IF(OR(E19="",COUNTIF(Impostazioni!$F$2:$F$5,E19)=0),"Responsabile mancante o non valido",IF(OR(F19="",NOT(ISNUMBER(F19)),F19&lt;0,F19&gt;Impostazioni!$B$4),"Quantità prevista mancante o non valida",IF(OR(G19="",NOT(ISNUMBER(G19)),G19&lt;0,G19&gt;Impostazioni!$B$4),"Quantità consegnata mancante o non valida",IF(G19&gt;F19,"Consegnate oltre il previsto",IF(AND(G19&gt;0,K19=""),"Data consegna mancante",IF(AND(G19=0,K19&lt;&gt;""),"Data presente senza consegne",IF(AND(K19&lt;&gt;"",NOT(ISNUMBER(K19))),"Data consegna non valida",IF(AND(ISNUMBER(K19),K19&gt;Impostazioni!$B$7),"Data consegna futura",IF(AND(ISNUMBER(H19),H19&gt;0,Impostazioni!$B$7&gt;Impostazioni!$B$6),"Termine superato","")))))))))))))))</f>
        <v/>
      </c>
    </row>
    <row r="20" ht="23" customHeight="1">
      <c r="A20" s="14" t="n"/>
      <c r="B20" s="14" t="n"/>
      <c r="C20" s="15" t="n"/>
      <c r="D20" s="14" t="n"/>
      <c r="E20" s="14" t="n"/>
      <c r="F20" s="15" t="n"/>
      <c r="G20" s="15" t="n"/>
      <c r="H20" s="16">
        <f>IF(OR(A20="",NOT(ISNUMBER(F20)),NOT(ISNUMBER(G20)),F20&lt;0,G20&lt;0),"",MAX(0,F20-G20))</f>
        <v/>
      </c>
      <c r="I20" s="16">
        <f>IF(OR(A20="",NOT(ISNUMBER(F20)),NOT(ISNUMBER(G20)),F20&lt;0,G20&lt;0),"",MAX(0,G20-F20))</f>
        <v/>
      </c>
      <c r="J20" s="17">
        <f>IF(OR(A20="",NOT(ISNUMBER(F20)),NOT(ISNUMBER(G20)),F20&lt;0,G20&lt;0),"",IF(F20=0,IF(G20=0,"Non prevista","Eccedenza"),IF(G20=0,"Da consegnare",IF(G20&lt;F20,"Parziale",IF(G20=F20,"Consegnata","Eccedenza")))))</f>
        <v/>
      </c>
      <c r="K20" s="28" t="n"/>
      <c r="L20" s="16">
        <f>IF(OR(A20="",NOT(ISNUMBER(H20)),H20=0,NOT(ISNUMBER(Impostazioni!$B$6)),NOT(ISNUMBER(Impostazioni!$B$7)),Impostazioni!$B$7&lt;=Impostazioni!$B$6),"",Impostazioni!$B$7-Impostazioni!$B$6)</f>
        <v/>
      </c>
      <c r="M20" s="14" t="n"/>
      <c r="N20" s="17">
        <f>IF(COUNTA(A20:G20,K20,M20)=0,"",IF(A20="","ID nucleo mancante",IF(COUNTIF($A$5:$A$124,A20)&gt;1,"ID duplicato",IF(B20="","Etichetta nucleo mancante",IF(OR(C20="",NOT(ISNUMBER(C20)),C20&lt;1,C20&gt;Impostazioni!$B$5),"Numero persone mancante o non valido",IF(OR(D20="",COUNTIF(Impostazioni!$D$2:$D$4,D20)=0),"Modalità mancante o non valida",IF(OR(E20="",COUNTIF(Impostazioni!$F$2:$F$5,E20)=0),"Responsabile mancante o non valido",IF(OR(F20="",NOT(ISNUMBER(F20)),F20&lt;0,F20&gt;Impostazioni!$B$4),"Quantità prevista mancante o non valida",IF(OR(G20="",NOT(ISNUMBER(G20)),G20&lt;0,G20&gt;Impostazioni!$B$4),"Quantità consegnata mancante o non valida",IF(G20&gt;F20,"Consegnate oltre il previsto",IF(AND(G20&gt;0,K20=""),"Data consegna mancante",IF(AND(G20=0,K20&lt;&gt;""),"Data presente senza consegne",IF(AND(K20&lt;&gt;"",NOT(ISNUMBER(K20))),"Data consegna non valida",IF(AND(ISNUMBER(K20),K20&gt;Impostazioni!$B$7),"Data consegna futura",IF(AND(ISNUMBER(H20),H20&gt;0,Impostazioni!$B$7&gt;Impostazioni!$B$6),"Termine superato","")))))))))))))))</f>
        <v/>
      </c>
    </row>
    <row r="21" ht="23" customHeight="1">
      <c r="A21" s="14" t="n"/>
      <c r="B21" s="14" t="n"/>
      <c r="C21" s="15" t="n"/>
      <c r="D21" s="14" t="n"/>
      <c r="E21" s="14" t="n"/>
      <c r="F21" s="15" t="n"/>
      <c r="G21" s="15" t="n"/>
      <c r="H21" s="16">
        <f>IF(OR(A21="",NOT(ISNUMBER(F21)),NOT(ISNUMBER(G21)),F21&lt;0,G21&lt;0),"",MAX(0,F21-G21))</f>
        <v/>
      </c>
      <c r="I21" s="16">
        <f>IF(OR(A21="",NOT(ISNUMBER(F21)),NOT(ISNUMBER(G21)),F21&lt;0,G21&lt;0),"",MAX(0,G21-F21))</f>
        <v/>
      </c>
      <c r="J21" s="17">
        <f>IF(OR(A21="",NOT(ISNUMBER(F21)),NOT(ISNUMBER(G21)),F21&lt;0,G21&lt;0),"",IF(F21=0,IF(G21=0,"Non prevista","Eccedenza"),IF(G21=0,"Da consegnare",IF(G21&lt;F21,"Parziale",IF(G21=F21,"Consegnata","Eccedenza")))))</f>
        <v/>
      </c>
      <c r="K21" s="28" t="n"/>
      <c r="L21" s="16">
        <f>IF(OR(A21="",NOT(ISNUMBER(H21)),H21=0,NOT(ISNUMBER(Impostazioni!$B$6)),NOT(ISNUMBER(Impostazioni!$B$7)),Impostazioni!$B$7&lt;=Impostazioni!$B$6),"",Impostazioni!$B$7-Impostazioni!$B$6)</f>
        <v/>
      </c>
      <c r="M21" s="14" t="n"/>
      <c r="N21" s="17">
        <f>IF(COUNTA(A21:G21,K21,M21)=0,"",IF(A21="","ID nucleo mancante",IF(COUNTIF($A$5:$A$124,A21)&gt;1,"ID duplicato",IF(B21="","Etichetta nucleo mancante",IF(OR(C21="",NOT(ISNUMBER(C21)),C21&lt;1,C21&gt;Impostazioni!$B$5),"Numero persone mancante o non valido",IF(OR(D21="",COUNTIF(Impostazioni!$D$2:$D$4,D21)=0),"Modalità mancante o non valida",IF(OR(E21="",COUNTIF(Impostazioni!$F$2:$F$5,E21)=0),"Responsabile mancante o non valido",IF(OR(F21="",NOT(ISNUMBER(F21)),F21&lt;0,F21&gt;Impostazioni!$B$4),"Quantità prevista mancante o non valida",IF(OR(G21="",NOT(ISNUMBER(G21)),G21&lt;0,G21&gt;Impostazioni!$B$4),"Quantità consegnata mancante o non valida",IF(G21&gt;F21,"Consegnate oltre il previsto",IF(AND(G21&gt;0,K21=""),"Data consegna mancante",IF(AND(G21=0,K21&lt;&gt;""),"Data presente senza consegne",IF(AND(K21&lt;&gt;"",NOT(ISNUMBER(K21))),"Data consegna non valida",IF(AND(ISNUMBER(K21),K21&gt;Impostazioni!$B$7),"Data consegna futura",IF(AND(ISNUMBER(H21),H21&gt;0,Impostazioni!$B$7&gt;Impostazioni!$B$6),"Termine superato","")))))))))))))))</f>
        <v/>
      </c>
    </row>
    <row r="22" ht="23" customHeight="1">
      <c r="A22" s="14" t="n"/>
      <c r="B22" s="14" t="n"/>
      <c r="C22" s="15" t="n"/>
      <c r="D22" s="14" t="n"/>
      <c r="E22" s="14" t="n"/>
      <c r="F22" s="15" t="n"/>
      <c r="G22" s="15" t="n"/>
      <c r="H22" s="16">
        <f>IF(OR(A22="",NOT(ISNUMBER(F22)),NOT(ISNUMBER(G22)),F22&lt;0,G22&lt;0),"",MAX(0,F22-G22))</f>
        <v/>
      </c>
      <c r="I22" s="16">
        <f>IF(OR(A22="",NOT(ISNUMBER(F22)),NOT(ISNUMBER(G22)),F22&lt;0,G22&lt;0),"",MAX(0,G22-F22))</f>
        <v/>
      </c>
      <c r="J22" s="17">
        <f>IF(OR(A22="",NOT(ISNUMBER(F22)),NOT(ISNUMBER(G22)),F22&lt;0,G22&lt;0),"",IF(F22=0,IF(G22=0,"Non prevista","Eccedenza"),IF(G22=0,"Da consegnare",IF(G22&lt;F22,"Parziale",IF(G22=F22,"Consegnata","Eccedenza")))))</f>
        <v/>
      </c>
      <c r="K22" s="28" t="n"/>
      <c r="L22" s="16">
        <f>IF(OR(A22="",NOT(ISNUMBER(H22)),H22=0,NOT(ISNUMBER(Impostazioni!$B$6)),NOT(ISNUMBER(Impostazioni!$B$7)),Impostazioni!$B$7&lt;=Impostazioni!$B$6),"",Impostazioni!$B$7-Impostazioni!$B$6)</f>
        <v/>
      </c>
      <c r="M22" s="14" t="n"/>
      <c r="N22" s="17">
        <f>IF(COUNTA(A22:G22,K22,M22)=0,"",IF(A22="","ID nucleo mancante",IF(COUNTIF($A$5:$A$124,A22)&gt;1,"ID duplicato",IF(B22="","Etichetta nucleo mancante",IF(OR(C22="",NOT(ISNUMBER(C22)),C22&lt;1,C22&gt;Impostazioni!$B$5),"Numero persone mancante o non valido",IF(OR(D22="",COUNTIF(Impostazioni!$D$2:$D$4,D22)=0),"Modalità mancante o non valida",IF(OR(E22="",COUNTIF(Impostazioni!$F$2:$F$5,E22)=0),"Responsabile mancante o non valido",IF(OR(F22="",NOT(ISNUMBER(F22)),F22&lt;0,F22&gt;Impostazioni!$B$4),"Quantità prevista mancante o non valida",IF(OR(G22="",NOT(ISNUMBER(G22)),G22&lt;0,G22&gt;Impostazioni!$B$4),"Quantità consegnata mancante o non valida",IF(G22&gt;F22,"Consegnate oltre il previsto",IF(AND(G22&gt;0,K22=""),"Data consegna mancante",IF(AND(G22=0,K22&lt;&gt;""),"Data presente senza consegne",IF(AND(K22&lt;&gt;"",NOT(ISNUMBER(K22))),"Data consegna non valida",IF(AND(ISNUMBER(K22),K22&gt;Impostazioni!$B$7),"Data consegna futura",IF(AND(ISNUMBER(H22),H22&gt;0,Impostazioni!$B$7&gt;Impostazioni!$B$6),"Termine superato","")))))))))))))))</f>
        <v/>
      </c>
    </row>
    <row r="23" ht="23" customHeight="1">
      <c r="A23" s="14" t="n"/>
      <c r="B23" s="14" t="n"/>
      <c r="C23" s="15" t="n"/>
      <c r="D23" s="14" t="n"/>
      <c r="E23" s="14" t="n"/>
      <c r="F23" s="15" t="n"/>
      <c r="G23" s="15" t="n"/>
      <c r="H23" s="16">
        <f>IF(OR(A23="",NOT(ISNUMBER(F23)),NOT(ISNUMBER(G23)),F23&lt;0,G23&lt;0),"",MAX(0,F23-G23))</f>
        <v/>
      </c>
      <c r="I23" s="16">
        <f>IF(OR(A23="",NOT(ISNUMBER(F23)),NOT(ISNUMBER(G23)),F23&lt;0,G23&lt;0),"",MAX(0,G23-F23))</f>
        <v/>
      </c>
      <c r="J23" s="17">
        <f>IF(OR(A23="",NOT(ISNUMBER(F23)),NOT(ISNUMBER(G23)),F23&lt;0,G23&lt;0),"",IF(F23=0,IF(G23=0,"Non prevista","Eccedenza"),IF(G23=0,"Da consegnare",IF(G23&lt;F23,"Parziale",IF(G23=F23,"Consegnata","Eccedenza")))))</f>
        <v/>
      </c>
      <c r="K23" s="28" t="n"/>
      <c r="L23" s="16">
        <f>IF(OR(A23="",NOT(ISNUMBER(H23)),H23=0,NOT(ISNUMBER(Impostazioni!$B$6)),NOT(ISNUMBER(Impostazioni!$B$7)),Impostazioni!$B$7&lt;=Impostazioni!$B$6),"",Impostazioni!$B$7-Impostazioni!$B$6)</f>
        <v/>
      </c>
      <c r="M23" s="14" t="n"/>
      <c r="N23" s="17">
        <f>IF(COUNTA(A23:G23,K23,M23)=0,"",IF(A23="","ID nucleo mancante",IF(COUNTIF($A$5:$A$124,A23)&gt;1,"ID duplicato",IF(B23="","Etichetta nucleo mancante",IF(OR(C23="",NOT(ISNUMBER(C23)),C23&lt;1,C23&gt;Impostazioni!$B$5),"Numero persone mancante o non valido",IF(OR(D23="",COUNTIF(Impostazioni!$D$2:$D$4,D23)=0),"Modalità mancante o non valida",IF(OR(E23="",COUNTIF(Impostazioni!$F$2:$F$5,E23)=0),"Responsabile mancante o non valido",IF(OR(F23="",NOT(ISNUMBER(F23)),F23&lt;0,F23&gt;Impostazioni!$B$4),"Quantità prevista mancante o non valida",IF(OR(G23="",NOT(ISNUMBER(G23)),G23&lt;0,G23&gt;Impostazioni!$B$4),"Quantità consegnata mancante o non valida",IF(G23&gt;F23,"Consegnate oltre il previsto",IF(AND(G23&gt;0,K23=""),"Data consegna mancante",IF(AND(G23=0,K23&lt;&gt;""),"Data presente senza consegne",IF(AND(K23&lt;&gt;"",NOT(ISNUMBER(K23))),"Data consegna non valida",IF(AND(ISNUMBER(K23),K23&gt;Impostazioni!$B$7),"Data consegna futura",IF(AND(ISNUMBER(H23),H23&gt;0,Impostazioni!$B$7&gt;Impostazioni!$B$6),"Termine superato","")))))))))))))))</f>
        <v/>
      </c>
    </row>
    <row r="24" ht="23" customHeight="1">
      <c r="A24" s="14" t="n"/>
      <c r="B24" s="14" t="n"/>
      <c r="C24" s="15" t="n"/>
      <c r="D24" s="14" t="n"/>
      <c r="E24" s="14" t="n"/>
      <c r="F24" s="15" t="n"/>
      <c r="G24" s="15" t="n"/>
      <c r="H24" s="16">
        <f>IF(OR(A24="",NOT(ISNUMBER(F24)),NOT(ISNUMBER(G24)),F24&lt;0,G24&lt;0),"",MAX(0,F24-G24))</f>
        <v/>
      </c>
      <c r="I24" s="16">
        <f>IF(OR(A24="",NOT(ISNUMBER(F24)),NOT(ISNUMBER(G24)),F24&lt;0,G24&lt;0),"",MAX(0,G24-F24))</f>
        <v/>
      </c>
      <c r="J24" s="17">
        <f>IF(OR(A24="",NOT(ISNUMBER(F24)),NOT(ISNUMBER(G24)),F24&lt;0,G24&lt;0),"",IF(F24=0,IF(G24=0,"Non prevista","Eccedenza"),IF(G24=0,"Da consegnare",IF(G24&lt;F24,"Parziale",IF(G24=F24,"Consegnata","Eccedenza")))))</f>
        <v/>
      </c>
      <c r="K24" s="28" t="n"/>
      <c r="L24" s="16">
        <f>IF(OR(A24="",NOT(ISNUMBER(H24)),H24=0,NOT(ISNUMBER(Impostazioni!$B$6)),NOT(ISNUMBER(Impostazioni!$B$7)),Impostazioni!$B$7&lt;=Impostazioni!$B$6),"",Impostazioni!$B$7-Impostazioni!$B$6)</f>
        <v/>
      </c>
      <c r="M24" s="14" t="n"/>
      <c r="N24" s="17">
        <f>IF(COUNTA(A24:G24,K24,M24)=0,"",IF(A24="","ID nucleo mancante",IF(COUNTIF($A$5:$A$124,A24)&gt;1,"ID duplicato",IF(B24="","Etichetta nucleo mancante",IF(OR(C24="",NOT(ISNUMBER(C24)),C24&lt;1,C24&gt;Impostazioni!$B$5),"Numero persone mancante o non valido",IF(OR(D24="",COUNTIF(Impostazioni!$D$2:$D$4,D24)=0),"Modalità mancante o non valida",IF(OR(E24="",COUNTIF(Impostazioni!$F$2:$F$5,E24)=0),"Responsabile mancante o non valido",IF(OR(F24="",NOT(ISNUMBER(F24)),F24&lt;0,F24&gt;Impostazioni!$B$4),"Quantità prevista mancante o non valida",IF(OR(G24="",NOT(ISNUMBER(G24)),G24&lt;0,G24&gt;Impostazioni!$B$4),"Quantità consegnata mancante o non valida",IF(G24&gt;F24,"Consegnate oltre il previsto",IF(AND(G24&gt;0,K24=""),"Data consegna mancante",IF(AND(G24=0,K24&lt;&gt;""),"Data presente senza consegne",IF(AND(K24&lt;&gt;"",NOT(ISNUMBER(K24))),"Data consegna non valida",IF(AND(ISNUMBER(K24),K24&gt;Impostazioni!$B$7),"Data consegna futura",IF(AND(ISNUMBER(H24),H24&gt;0,Impostazioni!$B$7&gt;Impostazioni!$B$6),"Termine superato","")))))))))))))))</f>
        <v/>
      </c>
    </row>
    <row r="25" ht="23" customHeight="1">
      <c r="A25" s="14" t="n"/>
      <c r="B25" s="14" t="n"/>
      <c r="C25" s="15" t="n"/>
      <c r="D25" s="14" t="n"/>
      <c r="E25" s="14" t="n"/>
      <c r="F25" s="15" t="n"/>
      <c r="G25" s="15" t="n"/>
      <c r="H25" s="16">
        <f>IF(OR(A25="",NOT(ISNUMBER(F25)),NOT(ISNUMBER(G25)),F25&lt;0,G25&lt;0),"",MAX(0,F25-G25))</f>
        <v/>
      </c>
      <c r="I25" s="16">
        <f>IF(OR(A25="",NOT(ISNUMBER(F25)),NOT(ISNUMBER(G25)),F25&lt;0,G25&lt;0),"",MAX(0,G25-F25))</f>
        <v/>
      </c>
      <c r="J25" s="17">
        <f>IF(OR(A25="",NOT(ISNUMBER(F25)),NOT(ISNUMBER(G25)),F25&lt;0,G25&lt;0),"",IF(F25=0,IF(G25=0,"Non prevista","Eccedenza"),IF(G25=0,"Da consegnare",IF(G25&lt;F25,"Parziale",IF(G25=F25,"Consegnata","Eccedenza")))))</f>
        <v/>
      </c>
      <c r="K25" s="28" t="n"/>
      <c r="L25" s="16">
        <f>IF(OR(A25="",NOT(ISNUMBER(H25)),H25=0,NOT(ISNUMBER(Impostazioni!$B$6)),NOT(ISNUMBER(Impostazioni!$B$7)),Impostazioni!$B$7&lt;=Impostazioni!$B$6),"",Impostazioni!$B$7-Impostazioni!$B$6)</f>
        <v/>
      </c>
      <c r="M25" s="14" t="n"/>
      <c r="N25" s="17">
        <f>IF(COUNTA(A25:G25,K25,M25)=0,"",IF(A25="","ID nucleo mancante",IF(COUNTIF($A$5:$A$124,A25)&gt;1,"ID duplicato",IF(B25="","Etichetta nucleo mancante",IF(OR(C25="",NOT(ISNUMBER(C25)),C25&lt;1,C25&gt;Impostazioni!$B$5),"Numero persone mancante o non valido",IF(OR(D25="",COUNTIF(Impostazioni!$D$2:$D$4,D25)=0),"Modalità mancante o non valida",IF(OR(E25="",COUNTIF(Impostazioni!$F$2:$F$5,E25)=0),"Responsabile mancante o non valido",IF(OR(F25="",NOT(ISNUMBER(F25)),F25&lt;0,F25&gt;Impostazioni!$B$4),"Quantità prevista mancante o non valida",IF(OR(G25="",NOT(ISNUMBER(G25)),G25&lt;0,G25&gt;Impostazioni!$B$4),"Quantità consegnata mancante o non valida",IF(G25&gt;F25,"Consegnate oltre il previsto",IF(AND(G25&gt;0,K25=""),"Data consegna mancante",IF(AND(G25=0,K25&lt;&gt;""),"Data presente senza consegne",IF(AND(K25&lt;&gt;"",NOT(ISNUMBER(K25))),"Data consegna non valida",IF(AND(ISNUMBER(K25),K25&gt;Impostazioni!$B$7),"Data consegna futura",IF(AND(ISNUMBER(H25),H25&gt;0,Impostazioni!$B$7&gt;Impostazioni!$B$6),"Termine superato","")))))))))))))))</f>
        <v/>
      </c>
    </row>
    <row r="26" ht="23" customHeight="1">
      <c r="A26" s="14" t="n"/>
      <c r="B26" s="14" t="n"/>
      <c r="C26" s="15" t="n"/>
      <c r="D26" s="14" t="n"/>
      <c r="E26" s="14" t="n"/>
      <c r="F26" s="15" t="n"/>
      <c r="G26" s="15" t="n"/>
      <c r="H26" s="16">
        <f>IF(OR(A26="",NOT(ISNUMBER(F26)),NOT(ISNUMBER(G26)),F26&lt;0,G26&lt;0),"",MAX(0,F26-G26))</f>
        <v/>
      </c>
      <c r="I26" s="16">
        <f>IF(OR(A26="",NOT(ISNUMBER(F26)),NOT(ISNUMBER(G26)),F26&lt;0,G26&lt;0),"",MAX(0,G26-F26))</f>
        <v/>
      </c>
      <c r="J26" s="17">
        <f>IF(OR(A26="",NOT(ISNUMBER(F26)),NOT(ISNUMBER(G26)),F26&lt;0,G26&lt;0),"",IF(F26=0,IF(G26=0,"Non prevista","Eccedenza"),IF(G26=0,"Da consegnare",IF(G26&lt;F26,"Parziale",IF(G26=F26,"Consegnata","Eccedenza")))))</f>
        <v/>
      </c>
      <c r="K26" s="28" t="n"/>
      <c r="L26" s="16">
        <f>IF(OR(A26="",NOT(ISNUMBER(H26)),H26=0,NOT(ISNUMBER(Impostazioni!$B$6)),NOT(ISNUMBER(Impostazioni!$B$7)),Impostazioni!$B$7&lt;=Impostazioni!$B$6),"",Impostazioni!$B$7-Impostazioni!$B$6)</f>
        <v/>
      </c>
      <c r="M26" s="14" t="n"/>
      <c r="N26" s="17">
        <f>IF(COUNTA(A26:G26,K26,M26)=0,"",IF(A26="","ID nucleo mancante",IF(COUNTIF($A$5:$A$124,A26)&gt;1,"ID duplicato",IF(B26="","Etichetta nucleo mancante",IF(OR(C26="",NOT(ISNUMBER(C26)),C26&lt;1,C26&gt;Impostazioni!$B$5),"Numero persone mancante o non valido",IF(OR(D26="",COUNTIF(Impostazioni!$D$2:$D$4,D26)=0),"Modalità mancante o non valida",IF(OR(E26="",COUNTIF(Impostazioni!$F$2:$F$5,E26)=0),"Responsabile mancante o non valido",IF(OR(F26="",NOT(ISNUMBER(F26)),F26&lt;0,F26&gt;Impostazioni!$B$4),"Quantità prevista mancante o non valida",IF(OR(G26="",NOT(ISNUMBER(G26)),G26&lt;0,G26&gt;Impostazioni!$B$4),"Quantità consegnata mancante o non valida",IF(G26&gt;F26,"Consegnate oltre il previsto",IF(AND(G26&gt;0,K26=""),"Data consegna mancante",IF(AND(G26=0,K26&lt;&gt;""),"Data presente senza consegne",IF(AND(K26&lt;&gt;"",NOT(ISNUMBER(K26))),"Data consegna non valida",IF(AND(ISNUMBER(K26),K26&gt;Impostazioni!$B$7),"Data consegna futura",IF(AND(ISNUMBER(H26),H26&gt;0,Impostazioni!$B$7&gt;Impostazioni!$B$6),"Termine superato","")))))))))))))))</f>
        <v/>
      </c>
    </row>
    <row r="27" ht="23" customHeight="1">
      <c r="A27" s="14" t="n"/>
      <c r="B27" s="14" t="n"/>
      <c r="C27" s="15" t="n"/>
      <c r="D27" s="14" t="n"/>
      <c r="E27" s="14" t="n"/>
      <c r="F27" s="15" t="n"/>
      <c r="G27" s="15" t="n"/>
      <c r="H27" s="16">
        <f>IF(OR(A27="",NOT(ISNUMBER(F27)),NOT(ISNUMBER(G27)),F27&lt;0,G27&lt;0),"",MAX(0,F27-G27))</f>
        <v/>
      </c>
      <c r="I27" s="16">
        <f>IF(OR(A27="",NOT(ISNUMBER(F27)),NOT(ISNUMBER(G27)),F27&lt;0,G27&lt;0),"",MAX(0,G27-F27))</f>
        <v/>
      </c>
      <c r="J27" s="17">
        <f>IF(OR(A27="",NOT(ISNUMBER(F27)),NOT(ISNUMBER(G27)),F27&lt;0,G27&lt;0),"",IF(F27=0,IF(G27=0,"Non prevista","Eccedenza"),IF(G27=0,"Da consegnare",IF(G27&lt;F27,"Parziale",IF(G27=F27,"Consegnata","Eccedenza")))))</f>
        <v/>
      </c>
      <c r="K27" s="28" t="n"/>
      <c r="L27" s="16">
        <f>IF(OR(A27="",NOT(ISNUMBER(H27)),H27=0,NOT(ISNUMBER(Impostazioni!$B$6)),NOT(ISNUMBER(Impostazioni!$B$7)),Impostazioni!$B$7&lt;=Impostazioni!$B$6),"",Impostazioni!$B$7-Impostazioni!$B$6)</f>
        <v/>
      </c>
      <c r="M27" s="14" t="n"/>
      <c r="N27" s="17">
        <f>IF(COUNTA(A27:G27,K27,M27)=0,"",IF(A27="","ID nucleo mancante",IF(COUNTIF($A$5:$A$124,A27)&gt;1,"ID duplicato",IF(B27="","Etichetta nucleo mancante",IF(OR(C27="",NOT(ISNUMBER(C27)),C27&lt;1,C27&gt;Impostazioni!$B$5),"Numero persone mancante o non valido",IF(OR(D27="",COUNTIF(Impostazioni!$D$2:$D$4,D27)=0),"Modalità mancante o non valida",IF(OR(E27="",COUNTIF(Impostazioni!$F$2:$F$5,E27)=0),"Responsabile mancante o non valido",IF(OR(F27="",NOT(ISNUMBER(F27)),F27&lt;0,F27&gt;Impostazioni!$B$4),"Quantità prevista mancante o non valida",IF(OR(G27="",NOT(ISNUMBER(G27)),G27&lt;0,G27&gt;Impostazioni!$B$4),"Quantità consegnata mancante o non valida",IF(G27&gt;F27,"Consegnate oltre il previsto",IF(AND(G27&gt;0,K27=""),"Data consegna mancante",IF(AND(G27=0,K27&lt;&gt;""),"Data presente senza consegne",IF(AND(K27&lt;&gt;"",NOT(ISNUMBER(K27))),"Data consegna non valida",IF(AND(ISNUMBER(K27),K27&gt;Impostazioni!$B$7),"Data consegna futura",IF(AND(ISNUMBER(H27),H27&gt;0,Impostazioni!$B$7&gt;Impostazioni!$B$6),"Termine superato","")))))))))))))))</f>
        <v/>
      </c>
    </row>
    <row r="28" ht="23" customHeight="1">
      <c r="A28" s="14" t="n"/>
      <c r="B28" s="14" t="n"/>
      <c r="C28" s="15" t="n"/>
      <c r="D28" s="14" t="n"/>
      <c r="E28" s="14" t="n"/>
      <c r="F28" s="15" t="n"/>
      <c r="G28" s="15" t="n"/>
      <c r="H28" s="16">
        <f>IF(OR(A28="",NOT(ISNUMBER(F28)),NOT(ISNUMBER(G28)),F28&lt;0,G28&lt;0),"",MAX(0,F28-G28))</f>
        <v/>
      </c>
      <c r="I28" s="16">
        <f>IF(OR(A28="",NOT(ISNUMBER(F28)),NOT(ISNUMBER(G28)),F28&lt;0,G28&lt;0),"",MAX(0,G28-F28))</f>
        <v/>
      </c>
      <c r="J28" s="17">
        <f>IF(OR(A28="",NOT(ISNUMBER(F28)),NOT(ISNUMBER(G28)),F28&lt;0,G28&lt;0),"",IF(F28=0,IF(G28=0,"Non prevista","Eccedenza"),IF(G28=0,"Da consegnare",IF(G28&lt;F28,"Parziale",IF(G28=F28,"Consegnata","Eccedenza")))))</f>
        <v/>
      </c>
      <c r="K28" s="28" t="n"/>
      <c r="L28" s="16">
        <f>IF(OR(A28="",NOT(ISNUMBER(H28)),H28=0,NOT(ISNUMBER(Impostazioni!$B$6)),NOT(ISNUMBER(Impostazioni!$B$7)),Impostazioni!$B$7&lt;=Impostazioni!$B$6),"",Impostazioni!$B$7-Impostazioni!$B$6)</f>
        <v/>
      </c>
      <c r="M28" s="14" t="n"/>
      <c r="N28" s="17">
        <f>IF(COUNTA(A28:G28,K28,M28)=0,"",IF(A28="","ID nucleo mancante",IF(COUNTIF($A$5:$A$124,A28)&gt;1,"ID duplicato",IF(B28="","Etichetta nucleo mancante",IF(OR(C28="",NOT(ISNUMBER(C28)),C28&lt;1,C28&gt;Impostazioni!$B$5),"Numero persone mancante o non valido",IF(OR(D28="",COUNTIF(Impostazioni!$D$2:$D$4,D28)=0),"Modalità mancante o non valida",IF(OR(E28="",COUNTIF(Impostazioni!$F$2:$F$5,E28)=0),"Responsabile mancante o non valido",IF(OR(F28="",NOT(ISNUMBER(F28)),F28&lt;0,F28&gt;Impostazioni!$B$4),"Quantità prevista mancante o non valida",IF(OR(G28="",NOT(ISNUMBER(G28)),G28&lt;0,G28&gt;Impostazioni!$B$4),"Quantità consegnata mancante o non valida",IF(G28&gt;F28,"Consegnate oltre il previsto",IF(AND(G28&gt;0,K28=""),"Data consegna mancante",IF(AND(G28=0,K28&lt;&gt;""),"Data presente senza consegne",IF(AND(K28&lt;&gt;"",NOT(ISNUMBER(K28))),"Data consegna non valida",IF(AND(ISNUMBER(K28),K28&gt;Impostazioni!$B$7),"Data consegna futura",IF(AND(ISNUMBER(H28),H28&gt;0,Impostazioni!$B$7&gt;Impostazioni!$B$6),"Termine superato","")))))))))))))))</f>
        <v/>
      </c>
    </row>
    <row r="29" ht="23" customHeight="1">
      <c r="A29" s="14" t="n"/>
      <c r="B29" s="14" t="n"/>
      <c r="C29" s="15" t="n"/>
      <c r="D29" s="14" t="n"/>
      <c r="E29" s="14" t="n"/>
      <c r="F29" s="15" t="n"/>
      <c r="G29" s="15" t="n"/>
      <c r="H29" s="16">
        <f>IF(OR(A29="",NOT(ISNUMBER(F29)),NOT(ISNUMBER(G29)),F29&lt;0,G29&lt;0),"",MAX(0,F29-G29))</f>
        <v/>
      </c>
      <c r="I29" s="16">
        <f>IF(OR(A29="",NOT(ISNUMBER(F29)),NOT(ISNUMBER(G29)),F29&lt;0,G29&lt;0),"",MAX(0,G29-F29))</f>
        <v/>
      </c>
      <c r="J29" s="17">
        <f>IF(OR(A29="",NOT(ISNUMBER(F29)),NOT(ISNUMBER(G29)),F29&lt;0,G29&lt;0),"",IF(F29=0,IF(G29=0,"Non prevista","Eccedenza"),IF(G29=0,"Da consegnare",IF(G29&lt;F29,"Parziale",IF(G29=F29,"Consegnata","Eccedenza")))))</f>
        <v/>
      </c>
      <c r="K29" s="28" t="n"/>
      <c r="L29" s="16">
        <f>IF(OR(A29="",NOT(ISNUMBER(H29)),H29=0,NOT(ISNUMBER(Impostazioni!$B$6)),NOT(ISNUMBER(Impostazioni!$B$7)),Impostazioni!$B$7&lt;=Impostazioni!$B$6),"",Impostazioni!$B$7-Impostazioni!$B$6)</f>
        <v/>
      </c>
      <c r="M29" s="14" t="n"/>
      <c r="N29" s="17">
        <f>IF(COUNTA(A29:G29,K29,M29)=0,"",IF(A29="","ID nucleo mancante",IF(COUNTIF($A$5:$A$124,A29)&gt;1,"ID duplicato",IF(B29="","Etichetta nucleo mancante",IF(OR(C29="",NOT(ISNUMBER(C29)),C29&lt;1,C29&gt;Impostazioni!$B$5),"Numero persone mancante o non valido",IF(OR(D29="",COUNTIF(Impostazioni!$D$2:$D$4,D29)=0),"Modalità mancante o non valida",IF(OR(E29="",COUNTIF(Impostazioni!$F$2:$F$5,E29)=0),"Responsabile mancante o non valido",IF(OR(F29="",NOT(ISNUMBER(F29)),F29&lt;0,F29&gt;Impostazioni!$B$4),"Quantità prevista mancante o non valida",IF(OR(G29="",NOT(ISNUMBER(G29)),G29&lt;0,G29&gt;Impostazioni!$B$4),"Quantità consegnata mancante o non valida",IF(G29&gt;F29,"Consegnate oltre il previsto",IF(AND(G29&gt;0,K29=""),"Data consegna mancante",IF(AND(G29=0,K29&lt;&gt;""),"Data presente senza consegne",IF(AND(K29&lt;&gt;"",NOT(ISNUMBER(K29))),"Data consegna non valida",IF(AND(ISNUMBER(K29),K29&gt;Impostazioni!$B$7),"Data consegna futura",IF(AND(ISNUMBER(H29),H29&gt;0,Impostazioni!$B$7&gt;Impostazioni!$B$6),"Termine superato","")))))))))))))))</f>
        <v/>
      </c>
    </row>
    <row r="30" ht="23" customHeight="1">
      <c r="A30" s="14" t="n"/>
      <c r="B30" s="14" t="n"/>
      <c r="C30" s="15" t="n"/>
      <c r="D30" s="14" t="n"/>
      <c r="E30" s="14" t="n"/>
      <c r="F30" s="15" t="n"/>
      <c r="G30" s="15" t="n"/>
      <c r="H30" s="16">
        <f>IF(OR(A30="",NOT(ISNUMBER(F30)),NOT(ISNUMBER(G30)),F30&lt;0,G30&lt;0),"",MAX(0,F30-G30))</f>
        <v/>
      </c>
      <c r="I30" s="16">
        <f>IF(OR(A30="",NOT(ISNUMBER(F30)),NOT(ISNUMBER(G30)),F30&lt;0,G30&lt;0),"",MAX(0,G30-F30))</f>
        <v/>
      </c>
      <c r="J30" s="17">
        <f>IF(OR(A30="",NOT(ISNUMBER(F30)),NOT(ISNUMBER(G30)),F30&lt;0,G30&lt;0),"",IF(F30=0,IF(G30=0,"Non prevista","Eccedenza"),IF(G30=0,"Da consegnare",IF(G30&lt;F30,"Parziale",IF(G30=F30,"Consegnata","Eccedenza")))))</f>
        <v/>
      </c>
      <c r="K30" s="28" t="n"/>
      <c r="L30" s="16">
        <f>IF(OR(A30="",NOT(ISNUMBER(H30)),H30=0,NOT(ISNUMBER(Impostazioni!$B$6)),NOT(ISNUMBER(Impostazioni!$B$7)),Impostazioni!$B$7&lt;=Impostazioni!$B$6),"",Impostazioni!$B$7-Impostazioni!$B$6)</f>
        <v/>
      </c>
      <c r="M30" s="14" t="n"/>
      <c r="N30" s="17">
        <f>IF(COUNTA(A30:G30,K30,M30)=0,"",IF(A30="","ID nucleo mancante",IF(COUNTIF($A$5:$A$124,A30)&gt;1,"ID duplicato",IF(B30="","Etichetta nucleo mancante",IF(OR(C30="",NOT(ISNUMBER(C30)),C30&lt;1,C30&gt;Impostazioni!$B$5),"Numero persone mancante o non valido",IF(OR(D30="",COUNTIF(Impostazioni!$D$2:$D$4,D30)=0),"Modalità mancante o non valida",IF(OR(E30="",COUNTIF(Impostazioni!$F$2:$F$5,E30)=0),"Responsabile mancante o non valido",IF(OR(F30="",NOT(ISNUMBER(F30)),F30&lt;0,F30&gt;Impostazioni!$B$4),"Quantità prevista mancante o non valida",IF(OR(G30="",NOT(ISNUMBER(G30)),G30&lt;0,G30&gt;Impostazioni!$B$4),"Quantità consegnata mancante o non valida",IF(G30&gt;F30,"Consegnate oltre il previsto",IF(AND(G30&gt;0,K30=""),"Data consegna mancante",IF(AND(G30=0,K30&lt;&gt;""),"Data presente senza consegne",IF(AND(K30&lt;&gt;"",NOT(ISNUMBER(K30))),"Data consegna non valida",IF(AND(ISNUMBER(K30),K30&gt;Impostazioni!$B$7),"Data consegna futura",IF(AND(ISNUMBER(H30),H30&gt;0,Impostazioni!$B$7&gt;Impostazioni!$B$6),"Termine superato","")))))))))))))))</f>
        <v/>
      </c>
    </row>
    <row r="31" ht="23" customHeight="1">
      <c r="A31" s="14" t="n"/>
      <c r="B31" s="14" t="n"/>
      <c r="C31" s="15" t="n"/>
      <c r="D31" s="14" t="n"/>
      <c r="E31" s="14" t="n"/>
      <c r="F31" s="15" t="n"/>
      <c r="G31" s="15" t="n"/>
      <c r="H31" s="16">
        <f>IF(OR(A31="",NOT(ISNUMBER(F31)),NOT(ISNUMBER(G31)),F31&lt;0,G31&lt;0),"",MAX(0,F31-G31))</f>
        <v/>
      </c>
      <c r="I31" s="16">
        <f>IF(OR(A31="",NOT(ISNUMBER(F31)),NOT(ISNUMBER(G31)),F31&lt;0,G31&lt;0),"",MAX(0,G31-F31))</f>
        <v/>
      </c>
      <c r="J31" s="17">
        <f>IF(OR(A31="",NOT(ISNUMBER(F31)),NOT(ISNUMBER(G31)),F31&lt;0,G31&lt;0),"",IF(F31=0,IF(G31=0,"Non prevista","Eccedenza"),IF(G31=0,"Da consegnare",IF(G31&lt;F31,"Parziale",IF(G31=F31,"Consegnata","Eccedenza")))))</f>
        <v/>
      </c>
      <c r="K31" s="28" t="n"/>
      <c r="L31" s="16">
        <f>IF(OR(A31="",NOT(ISNUMBER(H31)),H31=0,NOT(ISNUMBER(Impostazioni!$B$6)),NOT(ISNUMBER(Impostazioni!$B$7)),Impostazioni!$B$7&lt;=Impostazioni!$B$6),"",Impostazioni!$B$7-Impostazioni!$B$6)</f>
        <v/>
      </c>
      <c r="M31" s="14" t="n"/>
      <c r="N31" s="17">
        <f>IF(COUNTA(A31:G31,K31,M31)=0,"",IF(A31="","ID nucleo mancante",IF(COUNTIF($A$5:$A$124,A31)&gt;1,"ID duplicato",IF(B31="","Etichetta nucleo mancante",IF(OR(C31="",NOT(ISNUMBER(C31)),C31&lt;1,C31&gt;Impostazioni!$B$5),"Numero persone mancante o non valido",IF(OR(D31="",COUNTIF(Impostazioni!$D$2:$D$4,D31)=0),"Modalità mancante o non valida",IF(OR(E31="",COUNTIF(Impostazioni!$F$2:$F$5,E31)=0),"Responsabile mancante o non valido",IF(OR(F31="",NOT(ISNUMBER(F31)),F31&lt;0,F31&gt;Impostazioni!$B$4),"Quantità prevista mancante o non valida",IF(OR(G31="",NOT(ISNUMBER(G31)),G31&lt;0,G31&gt;Impostazioni!$B$4),"Quantità consegnata mancante o non valida",IF(G31&gt;F31,"Consegnate oltre il previsto",IF(AND(G31&gt;0,K31=""),"Data consegna mancante",IF(AND(G31=0,K31&lt;&gt;""),"Data presente senza consegne",IF(AND(K31&lt;&gt;"",NOT(ISNUMBER(K31))),"Data consegna non valida",IF(AND(ISNUMBER(K31),K31&gt;Impostazioni!$B$7),"Data consegna futura",IF(AND(ISNUMBER(H31),H31&gt;0,Impostazioni!$B$7&gt;Impostazioni!$B$6),"Termine superato","")))))))))))))))</f>
        <v/>
      </c>
    </row>
    <row r="32" ht="23" customHeight="1">
      <c r="A32" s="14" t="n"/>
      <c r="B32" s="14" t="n"/>
      <c r="C32" s="15" t="n"/>
      <c r="D32" s="14" t="n"/>
      <c r="E32" s="14" t="n"/>
      <c r="F32" s="15" t="n"/>
      <c r="G32" s="15" t="n"/>
      <c r="H32" s="16">
        <f>IF(OR(A32="",NOT(ISNUMBER(F32)),NOT(ISNUMBER(G32)),F32&lt;0,G32&lt;0),"",MAX(0,F32-G32))</f>
        <v/>
      </c>
      <c r="I32" s="16">
        <f>IF(OR(A32="",NOT(ISNUMBER(F32)),NOT(ISNUMBER(G32)),F32&lt;0,G32&lt;0),"",MAX(0,G32-F32))</f>
        <v/>
      </c>
      <c r="J32" s="17">
        <f>IF(OR(A32="",NOT(ISNUMBER(F32)),NOT(ISNUMBER(G32)),F32&lt;0,G32&lt;0),"",IF(F32=0,IF(G32=0,"Non prevista","Eccedenza"),IF(G32=0,"Da consegnare",IF(G32&lt;F32,"Parziale",IF(G32=F32,"Consegnata","Eccedenza")))))</f>
        <v/>
      </c>
      <c r="K32" s="28" t="n"/>
      <c r="L32" s="16">
        <f>IF(OR(A32="",NOT(ISNUMBER(H32)),H32=0,NOT(ISNUMBER(Impostazioni!$B$6)),NOT(ISNUMBER(Impostazioni!$B$7)),Impostazioni!$B$7&lt;=Impostazioni!$B$6),"",Impostazioni!$B$7-Impostazioni!$B$6)</f>
        <v/>
      </c>
      <c r="M32" s="14" t="n"/>
      <c r="N32" s="17">
        <f>IF(COUNTA(A32:G32,K32,M32)=0,"",IF(A32="","ID nucleo mancante",IF(COUNTIF($A$5:$A$124,A32)&gt;1,"ID duplicato",IF(B32="","Etichetta nucleo mancante",IF(OR(C32="",NOT(ISNUMBER(C32)),C32&lt;1,C32&gt;Impostazioni!$B$5),"Numero persone mancante o non valido",IF(OR(D32="",COUNTIF(Impostazioni!$D$2:$D$4,D32)=0),"Modalità mancante o non valida",IF(OR(E32="",COUNTIF(Impostazioni!$F$2:$F$5,E32)=0),"Responsabile mancante o non valido",IF(OR(F32="",NOT(ISNUMBER(F32)),F32&lt;0,F32&gt;Impostazioni!$B$4),"Quantità prevista mancante o non valida",IF(OR(G32="",NOT(ISNUMBER(G32)),G32&lt;0,G32&gt;Impostazioni!$B$4),"Quantità consegnata mancante o non valida",IF(G32&gt;F32,"Consegnate oltre il previsto",IF(AND(G32&gt;0,K32=""),"Data consegna mancante",IF(AND(G32=0,K32&lt;&gt;""),"Data presente senza consegne",IF(AND(K32&lt;&gt;"",NOT(ISNUMBER(K32))),"Data consegna non valida",IF(AND(ISNUMBER(K32),K32&gt;Impostazioni!$B$7),"Data consegna futura",IF(AND(ISNUMBER(H32),H32&gt;0,Impostazioni!$B$7&gt;Impostazioni!$B$6),"Termine superato","")))))))))))))))</f>
        <v/>
      </c>
    </row>
    <row r="33" ht="23" customHeight="1">
      <c r="A33" s="14" t="n"/>
      <c r="B33" s="14" t="n"/>
      <c r="C33" s="15" t="n"/>
      <c r="D33" s="14" t="n"/>
      <c r="E33" s="14" t="n"/>
      <c r="F33" s="15" t="n"/>
      <c r="G33" s="15" t="n"/>
      <c r="H33" s="16">
        <f>IF(OR(A33="",NOT(ISNUMBER(F33)),NOT(ISNUMBER(G33)),F33&lt;0,G33&lt;0),"",MAX(0,F33-G33))</f>
        <v/>
      </c>
      <c r="I33" s="16">
        <f>IF(OR(A33="",NOT(ISNUMBER(F33)),NOT(ISNUMBER(G33)),F33&lt;0,G33&lt;0),"",MAX(0,G33-F33))</f>
        <v/>
      </c>
      <c r="J33" s="17">
        <f>IF(OR(A33="",NOT(ISNUMBER(F33)),NOT(ISNUMBER(G33)),F33&lt;0,G33&lt;0),"",IF(F33=0,IF(G33=0,"Non prevista","Eccedenza"),IF(G33=0,"Da consegnare",IF(G33&lt;F33,"Parziale",IF(G33=F33,"Consegnata","Eccedenza")))))</f>
        <v/>
      </c>
      <c r="K33" s="28" t="n"/>
      <c r="L33" s="16">
        <f>IF(OR(A33="",NOT(ISNUMBER(H33)),H33=0,NOT(ISNUMBER(Impostazioni!$B$6)),NOT(ISNUMBER(Impostazioni!$B$7)),Impostazioni!$B$7&lt;=Impostazioni!$B$6),"",Impostazioni!$B$7-Impostazioni!$B$6)</f>
        <v/>
      </c>
      <c r="M33" s="14" t="n"/>
      <c r="N33" s="17">
        <f>IF(COUNTA(A33:G33,K33,M33)=0,"",IF(A33="","ID nucleo mancante",IF(COUNTIF($A$5:$A$124,A33)&gt;1,"ID duplicato",IF(B33="","Etichetta nucleo mancante",IF(OR(C33="",NOT(ISNUMBER(C33)),C33&lt;1,C33&gt;Impostazioni!$B$5),"Numero persone mancante o non valido",IF(OR(D33="",COUNTIF(Impostazioni!$D$2:$D$4,D33)=0),"Modalità mancante o non valida",IF(OR(E33="",COUNTIF(Impostazioni!$F$2:$F$5,E33)=0),"Responsabile mancante o non valido",IF(OR(F33="",NOT(ISNUMBER(F33)),F33&lt;0,F33&gt;Impostazioni!$B$4),"Quantità prevista mancante o non valida",IF(OR(G33="",NOT(ISNUMBER(G33)),G33&lt;0,G33&gt;Impostazioni!$B$4),"Quantità consegnata mancante o non valida",IF(G33&gt;F33,"Consegnate oltre il previsto",IF(AND(G33&gt;0,K33=""),"Data consegna mancante",IF(AND(G33=0,K33&lt;&gt;""),"Data presente senza consegne",IF(AND(K33&lt;&gt;"",NOT(ISNUMBER(K33))),"Data consegna non valida",IF(AND(ISNUMBER(K33),K33&gt;Impostazioni!$B$7),"Data consegna futura",IF(AND(ISNUMBER(H33),H33&gt;0,Impostazioni!$B$7&gt;Impostazioni!$B$6),"Termine superato","")))))))))))))))</f>
        <v/>
      </c>
    </row>
    <row r="34" ht="23" customHeight="1">
      <c r="A34" s="14" t="n"/>
      <c r="B34" s="14" t="n"/>
      <c r="C34" s="15" t="n"/>
      <c r="D34" s="14" t="n"/>
      <c r="E34" s="14" t="n"/>
      <c r="F34" s="15" t="n"/>
      <c r="G34" s="15" t="n"/>
      <c r="H34" s="16">
        <f>IF(OR(A34="",NOT(ISNUMBER(F34)),NOT(ISNUMBER(G34)),F34&lt;0,G34&lt;0),"",MAX(0,F34-G34))</f>
        <v/>
      </c>
      <c r="I34" s="16">
        <f>IF(OR(A34="",NOT(ISNUMBER(F34)),NOT(ISNUMBER(G34)),F34&lt;0,G34&lt;0),"",MAX(0,G34-F34))</f>
        <v/>
      </c>
      <c r="J34" s="17">
        <f>IF(OR(A34="",NOT(ISNUMBER(F34)),NOT(ISNUMBER(G34)),F34&lt;0,G34&lt;0),"",IF(F34=0,IF(G34=0,"Non prevista","Eccedenza"),IF(G34=0,"Da consegnare",IF(G34&lt;F34,"Parziale",IF(G34=F34,"Consegnata","Eccedenza")))))</f>
        <v/>
      </c>
      <c r="K34" s="28" t="n"/>
      <c r="L34" s="16">
        <f>IF(OR(A34="",NOT(ISNUMBER(H34)),H34=0,NOT(ISNUMBER(Impostazioni!$B$6)),NOT(ISNUMBER(Impostazioni!$B$7)),Impostazioni!$B$7&lt;=Impostazioni!$B$6),"",Impostazioni!$B$7-Impostazioni!$B$6)</f>
        <v/>
      </c>
      <c r="M34" s="14" t="n"/>
      <c r="N34" s="17">
        <f>IF(COUNTA(A34:G34,K34,M34)=0,"",IF(A34="","ID nucleo mancante",IF(COUNTIF($A$5:$A$124,A34)&gt;1,"ID duplicato",IF(B34="","Etichetta nucleo mancante",IF(OR(C34="",NOT(ISNUMBER(C34)),C34&lt;1,C34&gt;Impostazioni!$B$5),"Numero persone mancante o non valido",IF(OR(D34="",COUNTIF(Impostazioni!$D$2:$D$4,D34)=0),"Modalità mancante o non valida",IF(OR(E34="",COUNTIF(Impostazioni!$F$2:$F$5,E34)=0),"Responsabile mancante o non valido",IF(OR(F34="",NOT(ISNUMBER(F34)),F34&lt;0,F34&gt;Impostazioni!$B$4),"Quantità prevista mancante o non valida",IF(OR(G34="",NOT(ISNUMBER(G34)),G34&lt;0,G34&gt;Impostazioni!$B$4),"Quantità consegnata mancante o non valida",IF(G34&gt;F34,"Consegnate oltre il previsto",IF(AND(G34&gt;0,K34=""),"Data consegna mancante",IF(AND(G34=0,K34&lt;&gt;""),"Data presente senza consegne",IF(AND(K34&lt;&gt;"",NOT(ISNUMBER(K34))),"Data consegna non valida",IF(AND(ISNUMBER(K34),K34&gt;Impostazioni!$B$7),"Data consegna futura",IF(AND(ISNUMBER(H34),H34&gt;0,Impostazioni!$B$7&gt;Impostazioni!$B$6),"Termine superato","")))))))))))))))</f>
        <v/>
      </c>
    </row>
    <row r="35" ht="23" customHeight="1">
      <c r="A35" s="14" t="n"/>
      <c r="B35" s="14" t="n"/>
      <c r="C35" s="15" t="n"/>
      <c r="D35" s="14" t="n"/>
      <c r="E35" s="14" t="n"/>
      <c r="F35" s="15" t="n"/>
      <c r="G35" s="15" t="n"/>
      <c r="H35" s="16">
        <f>IF(OR(A35="",NOT(ISNUMBER(F35)),NOT(ISNUMBER(G35)),F35&lt;0,G35&lt;0),"",MAX(0,F35-G35))</f>
        <v/>
      </c>
      <c r="I35" s="16">
        <f>IF(OR(A35="",NOT(ISNUMBER(F35)),NOT(ISNUMBER(G35)),F35&lt;0,G35&lt;0),"",MAX(0,G35-F35))</f>
        <v/>
      </c>
      <c r="J35" s="17">
        <f>IF(OR(A35="",NOT(ISNUMBER(F35)),NOT(ISNUMBER(G35)),F35&lt;0,G35&lt;0),"",IF(F35=0,IF(G35=0,"Non prevista","Eccedenza"),IF(G35=0,"Da consegnare",IF(G35&lt;F35,"Parziale",IF(G35=F35,"Consegnata","Eccedenza")))))</f>
        <v/>
      </c>
      <c r="K35" s="28" t="n"/>
      <c r="L35" s="16">
        <f>IF(OR(A35="",NOT(ISNUMBER(H35)),H35=0,NOT(ISNUMBER(Impostazioni!$B$6)),NOT(ISNUMBER(Impostazioni!$B$7)),Impostazioni!$B$7&lt;=Impostazioni!$B$6),"",Impostazioni!$B$7-Impostazioni!$B$6)</f>
        <v/>
      </c>
      <c r="M35" s="14" t="n"/>
      <c r="N35" s="17">
        <f>IF(COUNTA(A35:G35,K35,M35)=0,"",IF(A35="","ID nucleo mancante",IF(COUNTIF($A$5:$A$124,A35)&gt;1,"ID duplicato",IF(B35="","Etichetta nucleo mancante",IF(OR(C35="",NOT(ISNUMBER(C35)),C35&lt;1,C35&gt;Impostazioni!$B$5),"Numero persone mancante o non valido",IF(OR(D35="",COUNTIF(Impostazioni!$D$2:$D$4,D35)=0),"Modalità mancante o non valida",IF(OR(E35="",COUNTIF(Impostazioni!$F$2:$F$5,E35)=0),"Responsabile mancante o non valido",IF(OR(F35="",NOT(ISNUMBER(F35)),F35&lt;0,F35&gt;Impostazioni!$B$4),"Quantità prevista mancante o non valida",IF(OR(G35="",NOT(ISNUMBER(G35)),G35&lt;0,G35&gt;Impostazioni!$B$4),"Quantità consegnata mancante o non valida",IF(G35&gt;F35,"Consegnate oltre il previsto",IF(AND(G35&gt;0,K35=""),"Data consegna mancante",IF(AND(G35=0,K35&lt;&gt;""),"Data presente senza consegne",IF(AND(K35&lt;&gt;"",NOT(ISNUMBER(K35))),"Data consegna non valida",IF(AND(ISNUMBER(K35),K35&gt;Impostazioni!$B$7),"Data consegna futura",IF(AND(ISNUMBER(H35),H35&gt;0,Impostazioni!$B$7&gt;Impostazioni!$B$6),"Termine superato","")))))))))))))))</f>
        <v/>
      </c>
    </row>
    <row r="36" ht="23" customHeight="1">
      <c r="A36" s="14" t="n"/>
      <c r="B36" s="14" t="n"/>
      <c r="C36" s="15" t="n"/>
      <c r="D36" s="14" t="n"/>
      <c r="E36" s="14" t="n"/>
      <c r="F36" s="15" t="n"/>
      <c r="G36" s="15" t="n"/>
      <c r="H36" s="16">
        <f>IF(OR(A36="",NOT(ISNUMBER(F36)),NOT(ISNUMBER(G36)),F36&lt;0,G36&lt;0),"",MAX(0,F36-G36))</f>
        <v/>
      </c>
      <c r="I36" s="16">
        <f>IF(OR(A36="",NOT(ISNUMBER(F36)),NOT(ISNUMBER(G36)),F36&lt;0,G36&lt;0),"",MAX(0,G36-F36))</f>
        <v/>
      </c>
      <c r="J36" s="17">
        <f>IF(OR(A36="",NOT(ISNUMBER(F36)),NOT(ISNUMBER(G36)),F36&lt;0,G36&lt;0),"",IF(F36=0,IF(G36=0,"Non prevista","Eccedenza"),IF(G36=0,"Da consegnare",IF(G36&lt;F36,"Parziale",IF(G36=F36,"Consegnata","Eccedenza")))))</f>
        <v/>
      </c>
      <c r="K36" s="28" t="n"/>
      <c r="L36" s="16">
        <f>IF(OR(A36="",NOT(ISNUMBER(H36)),H36=0,NOT(ISNUMBER(Impostazioni!$B$6)),NOT(ISNUMBER(Impostazioni!$B$7)),Impostazioni!$B$7&lt;=Impostazioni!$B$6),"",Impostazioni!$B$7-Impostazioni!$B$6)</f>
        <v/>
      </c>
      <c r="M36" s="14" t="n"/>
      <c r="N36" s="17">
        <f>IF(COUNTA(A36:G36,K36,M36)=0,"",IF(A36="","ID nucleo mancante",IF(COUNTIF($A$5:$A$124,A36)&gt;1,"ID duplicato",IF(B36="","Etichetta nucleo mancante",IF(OR(C36="",NOT(ISNUMBER(C36)),C36&lt;1,C36&gt;Impostazioni!$B$5),"Numero persone mancante o non valido",IF(OR(D36="",COUNTIF(Impostazioni!$D$2:$D$4,D36)=0),"Modalità mancante o non valida",IF(OR(E36="",COUNTIF(Impostazioni!$F$2:$F$5,E36)=0),"Responsabile mancante o non valido",IF(OR(F36="",NOT(ISNUMBER(F36)),F36&lt;0,F36&gt;Impostazioni!$B$4),"Quantità prevista mancante o non valida",IF(OR(G36="",NOT(ISNUMBER(G36)),G36&lt;0,G36&gt;Impostazioni!$B$4),"Quantità consegnata mancante o non valida",IF(G36&gt;F36,"Consegnate oltre il previsto",IF(AND(G36&gt;0,K36=""),"Data consegna mancante",IF(AND(G36=0,K36&lt;&gt;""),"Data presente senza consegne",IF(AND(K36&lt;&gt;"",NOT(ISNUMBER(K36))),"Data consegna non valida",IF(AND(ISNUMBER(K36),K36&gt;Impostazioni!$B$7),"Data consegna futura",IF(AND(ISNUMBER(H36),H36&gt;0,Impostazioni!$B$7&gt;Impostazioni!$B$6),"Termine superato","")))))))))))))))</f>
        <v/>
      </c>
    </row>
    <row r="37" ht="23" customHeight="1">
      <c r="A37" s="14" t="n"/>
      <c r="B37" s="14" t="n"/>
      <c r="C37" s="15" t="n"/>
      <c r="D37" s="14" t="n"/>
      <c r="E37" s="14" t="n"/>
      <c r="F37" s="15" t="n"/>
      <c r="G37" s="15" t="n"/>
      <c r="H37" s="16">
        <f>IF(OR(A37="",NOT(ISNUMBER(F37)),NOT(ISNUMBER(G37)),F37&lt;0,G37&lt;0),"",MAX(0,F37-G37))</f>
        <v/>
      </c>
      <c r="I37" s="16">
        <f>IF(OR(A37="",NOT(ISNUMBER(F37)),NOT(ISNUMBER(G37)),F37&lt;0,G37&lt;0),"",MAX(0,G37-F37))</f>
        <v/>
      </c>
      <c r="J37" s="17">
        <f>IF(OR(A37="",NOT(ISNUMBER(F37)),NOT(ISNUMBER(G37)),F37&lt;0,G37&lt;0),"",IF(F37=0,IF(G37=0,"Non prevista","Eccedenza"),IF(G37=0,"Da consegnare",IF(G37&lt;F37,"Parziale",IF(G37=F37,"Consegnata","Eccedenza")))))</f>
        <v/>
      </c>
      <c r="K37" s="28" t="n"/>
      <c r="L37" s="16">
        <f>IF(OR(A37="",NOT(ISNUMBER(H37)),H37=0,NOT(ISNUMBER(Impostazioni!$B$6)),NOT(ISNUMBER(Impostazioni!$B$7)),Impostazioni!$B$7&lt;=Impostazioni!$B$6),"",Impostazioni!$B$7-Impostazioni!$B$6)</f>
        <v/>
      </c>
      <c r="M37" s="14" t="n"/>
      <c r="N37" s="17">
        <f>IF(COUNTA(A37:G37,K37,M37)=0,"",IF(A37="","ID nucleo mancante",IF(COUNTIF($A$5:$A$124,A37)&gt;1,"ID duplicato",IF(B37="","Etichetta nucleo mancante",IF(OR(C37="",NOT(ISNUMBER(C37)),C37&lt;1,C37&gt;Impostazioni!$B$5),"Numero persone mancante o non valido",IF(OR(D37="",COUNTIF(Impostazioni!$D$2:$D$4,D37)=0),"Modalità mancante o non valida",IF(OR(E37="",COUNTIF(Impostazioni!$F$2:$F$5,E37)=0),"Responsabile mancante o non valido",IF(OR(F37="",NOT(ISNUMBER(F37)),F37&lt;0,F37&gt;Impostazioni!$B$4),"Quantità prevista mancante o non valida",IF(OR(G37="",NOT(ISNUMBER(G37)),G37&lt;0,G37&gt;Impostazioni!$B$4),"Quantità consegnata mancante o non valida",IF(G37&gt;F37,"Consegnate oltre il previsto",IF(AND(G37&gt;0,K37=""),"Data consegna mancante",IF(AND(G37=0,K37&lt;&gt;""),"Data presente senza consegne",IF(AND(K37&lt;&gt;"",NOT(ISNUMBER(K37))),"Data consegna non valida",IF(AND(ISNUMBER(K37),K37&gt;Impostazioni!$B$7),"Data consegna futura",IF(AND(ISNUMBER(H37),H37&gt;0,Impostazioni!$B$7&gt;Impostazioni!$B$6),"Termine superato","")))))))))))))))</f>
        <v/>
      </c>
    </row>
    <row r="38" ht="23" customHeight="1">
      <c r="A38" s="14" t="n"/>
      <c r="B38" s="14" t="n"/>
      <c r="C38" s="15" t="n"/>
      <c r="D38" s="14" t="n"/>
      <c r="E38" s="14" t="n"/>
      <c r="F38" s="15" t="n"/>
      <c r="G38" s="15" t="n"/>
      <c r="H38" s="16">
        <f>IF(OR(A38="",NOT(ISNUMBER(F38)),NOT(ISNUMBER(G38)),F38&lt;0,G38&lt;0),"",MAX(0,F38-G38))</f>
        <v/>
      </c>
      <c r="I38" s="16">
        <f>IF(OR(A38="",NOT(ISNUMBER(F38)),NOT(ISNUMBER(G38)),F38&lt;0,G38&lt;0),"",MAX(0,G38-F38))</f>
        <v/>
      </c>
      <c r="J38" s="17">
        <f>IF(OR(A38="",NOT(ISNUMBER(F38)),NOT(ISNUMBER(G38)),F38&lt;0,G38&lt;0),"",IF(F38=0,IF(G38=0,"Non prevista","Eccedenza"),IF(G38=0,"Da consegnare",IF(G38&lt;F38,"Parziale",IF(G38=F38,"Consegnata","Eccedenza")))))</f>
        <v/>
      </c>
      <c r="K38" s="28" t="n"/>
      <c r="L38" s="16">
        <f>IF(OR(A38="",NOT(ISNUMBER(H38)),H38=0,NOT(ISNUMBER(Impostazioni!$B$6)),NOT(ISNUMBER(Impostazioni!$B$7)),Impostazioni!$B$7&lt;=Impostazioni!$B$6),"",Impostazioni!$B$7-Impostazioni!$B$6)</f>
        <v/>
      </c>
      <c r="M38" s="14" t="n"/>
      <c r="N38" s="17">
        <f>IF(COUNTA(A38:G38,K38,M38)=0,"",IF(A38="","ID nucleo mancante",IF(COUNTIF($A$5:$A$124,A38)&gt;1,"ID duplicato",IF(B38="","Etichetta nucleo mancante",IF(OR(C38="",NOT(ISNUMBER(C38)),C38&lt;1,C38&gt;Impostazioni!$B$5),"Numero persone mancante o non valido",IF(OR(D38="",COUNTIF(Impostazioni!$D$2:$D$4,D38)=0),"Modalità mancante o non valida",IF(OR(E38="",COUNTIF(Impostazioni!$F$2:$F$5,E38)=0),"Responsabile mancante o non valido",IF(OR(F38="",NOT(ISNUMBER(F38)),F38&lt;0,F38&gt;Impostazioni!$B$4),"Quantità prevista mancante o non valida",IF(OR(G38="",NOT(ISNUMBER(G38)),G38&lt;0,G38&gt;Impostazioni!$B$4),"Quantità consegnata mancante o non valida",IF(G38&gt;F38,"Consegnate oltre il previsto",IF(AND(G38&gt;0,K38=""),"Data consegna mancante",IF(AND(G38=0,K38&lt;&gt;""),"Data presente senza consegne",IF(AND(K38&lt;&gt;"",NOT(ISNUMBER(K38))),"Data consegna non valida",IF(AND(ISNUMBER(K38),K38&gt;Impostazioni!$B$7),"Data consegna futura",IF(AND(ISNUMBER(H38),H38&gt;0,Impostazioni!$B$7&gt;Impostazioni!$B$6),"Termine superato","")))))))))))))))</f>
        <v/>
      </c>
    </row>
    <row r="39" ht="23" customHeight="1">
      <c r="A39" s="14" t="n"/>
      <c r="B39" s="14" t="n"/>
      <c r="C39" s="15" t="n"/>
      <c r="D39" s="14" t="n"/>
      <c r="E39" s="14" t="n"/>
      <c r="F39" s="15" t="n"/>
      <c r="G39" s="15" t="n"/>
      <c r="H39" s="16">
        <f>IF(OR(A39="",NOT(ISNUMBER(F39)),NOT(ISNUMBER(G39)),F39&lt;0,G39&lt;0),"",MAX(0,F39-G39))</f>
        <v/>
      </c>
      <c r="I39" s="16">
        <f>IF(OR(A39="",NOT(ISNUMBER(F39)),NOT(ISNUMBER(G39)),F39&lt;0,G39&lt;0),"",MAX(0,G39-F39))</f>
        <v/>
      </c>
      <c r="J39" s="17">
        <f>IF(OR(A39="",NOT(ISNUMBER(F39)),NOT(ISNUMBER(G39)),F39&lt;0,G39&lt;0),"",IF(F39=0,IF(G39=0,"Non prevista","Eccedenza"),IF(G39=0,"Da consegnare",IF(G39&lt;F39,"Parziale",IF(G39=F39,"Consegnata","Eccedenza")))))</f>
        <v/>
      </c>
      <c r="K39" s="28" t="n"/>
      <c r="L39" s="16">
        <f>IF(OR(A39="",NOT(ISNUMBER(H39)),H39=0,NOT(ISNUMBER(Impostazioni!$B$6)),NOT(ISNUMBER(Impostazioni!$B$7)),Impostazioni!$B$7&lt;=Impostazioni!$B$6),"",Impostazioni!$B$7-Impostazioni!$B$6)</f>
        <v/>
      </c>
      <c r="M39" s="14" t="n"/>
      <c r="N39" s="17">
        <f>IF(COUNTA(A39:G39,K39,M39)=0,"",IF(A39="","ID nucleo mancante",IF(COUNTIF($A$5:$A$124,A39)&gt;1,"ID duplicato",IF(B39="","Etichetta nucleo mancante",IF(OR(C39="",NOT(ISNUMBER(C39)),C39&lt;1,C39&gt;Impostazioni!$B$5),"Numero persone mancante o non valido",IF(OR(D39="",COUNTIF(Impostazioni!$D$2:$D$4,D39)=0),"Modalità mancante o non valida",IF(OR(E39="",COUNTIF(Impostazioni!$F$2:$F$5,E39)=0),"Responsabile mancante o non valido",IF(OR(F39="",NOT(ISNUMBER(F39)),F39&lt;0,F39&gt;Impostazioni!$B$4),"Quantità prevista mancante o non valida",IF(OR(G39="",NOT(ISNUMBER(G39)),G39&lt;0,G39&gt;Impostazioni!$B$4),"Quantità consegnata mancante o non valida",IF(G39&gt;F39,"Consegnate oltre il previsto",IF(AND(G39&gt;0,K39=""),"Data consegna mancante",IF(AND(G39=0,K39&lt;&gt;""),"Data presente senza consegne",IF(AND(K39&lt;&gt;"",NOT(ISNUMBER(K39))),"Data consegna non valida",IF(AND(ISNUMBER(K39),K39&gt;Impostazioni!$B$7),"Data consegna futura",IF(AND(ISNUMBER(H39),H39&gt;0,Impostazioni!$B$7&gt;Impostazioni!$B$6),"Termine superato","")))))))))))))))</f>
        <v/>
      </c>
    </row>
    <row r="40" ht="23" customHeight="1">
      <c r="A40" s="14" t="n"/>
      <c r="B40" s="14" t="n"/>
      <c r="C40" s="15" t="n"/>
      <c r="D40" s="14" t="n"/>
      <c r="E40" s="14" t="n"/>
      <c r="F40" s="15" t="n"/>
      <c r="G40" s="15" t="n"/>
      <c r="H40" s="16">
        <f>IF(OR(A40="",NOT(ISNUMBER(F40)),NOT(ISNUMBER(G40)),F40&lt;0,G40&lt;0),"",MAX(0,F40-G40))</f>
        <v/>
      </c>
      <c r="I40" s="16">
        <f>IF(OR(A40="",NOT(ISNUMBER(F40)),NOT(ISNUMBER(G40)),F40&lt;0,G40&lt;0),"",MAX(0,G40-F40))</f>
        <v/>
      </c>
      <c r="J40" s="17">
        <f>IF(OR(A40="",NOT(ISNUMBER(F40)),NOT(ISNUMBER(G40)),F40&lt;0,G40&lt;0),"",IF(F40=0,IF(G40=0,"Non prevista","Eccedenza"),IF(G40=0,"Da consegnare",IF(G40&lt;F40,"Parziale",IF(G40=F40,"Consegnata","Eccedenza")))))</f>
        <v/>
      </c>
      <c r="K40" s="28" t="n"/>
      <c r="L40" s="16">
        <f>IF(OR(A40="",NOT(ISNUMBER(H40)),H40=0,NOT(ISNUMBER(Impostazioni!$B$6)),NOT(ISNUMBER(Impostazioni!$B$7)),Impostazioni!$B$7&lt;=Impostazioni!$B$6),"",Impostazioni!$B$7-Impostazioni!$B$6)</f>
        <v/>
      </c>
      <c r="M40" s="14" t="n"/>
      <c r="N40" s="17">
        <f>IF(COUNTA(A40:G40,K40,M40)=0,"",IF(A40="","ID nucleo mancante",IF(COUNTIF($A$5:$A$124,A40)&gt;1,"ID duplicato",IF(B40="","Etichetta nucleo mancante",IF(OR(C40="",NOT(ISNUMBER(C40)),C40&lt;1,C40&gt;Impostazioni!$B$5),"Numero persone mancante o non valido",IF(OR(D40="",COUNTIF(Impostazioni!$D$2:$D$4,D40)=0),"Modalità mancante o non valida",IF(OR(E40="",COUNTIF(Impostazioni!$F$2:$F$5,E40)=0),"Responsabile mancante o non valido",IF(OR(F40="",NOT(ISNUMBER(F40)),F40&lt;0,F40&gt;Impostazioni!$B$4),"Quantità prevista mancante o non valida",IF(OR(G40="",NOT(ISNUMBER(G40)),G40&lt;0,G40&gt;Impostazioni!$B$4),"Quantità consegnata mancante o non valida",IF(G40&gt;F40,"Consegnate oltre il previsto",IF(AND(G40&gt;0,K40=""),"Data consegna mancante",IF(AND(G40=0,K40&lt;&gt;""),"Data presente senza consegne",IF(AND(K40&lt;&gt;"",NOT(ISNUMBER(K40))),"Data consegna non valida",IF(AND(ISNUMBER(K40),K40&gt;Impostazioni!$B$7),"Data consegna futura",IF(AND(ISNUMBER(H40),H40&gt;0,Impostazioni!$B$7&gt;Impostazioni!$B$6),"Termine superato","")))))))))))))))</f>
        <v/>
      </c>
    </row>
    <row r="41" ht="23" customHeight="1">
      <c r="A41" s="14" t="n"/>
      <c r="B41" s="14" t="n"/>
      <c r="C41" s="15" t="n"/>
      <c r="D41" s="14" t="n"/>
      <c r="E41" s="14" t="n"/>
      <c r="F41" s="15" t="n"/>
      <c r="G41" s="15" t="n"/>
      <c r="H41" s="16">
        <f>IF(OR(A41="",NOT(ISNUMBER(F41)),NOT(ISNUMBER(G41)),F41&lt;0,G41&lt;0),"",MAX(0,F41-G41))</f>
        <v/>
      </c>
      <c r="I41" s="16">
        <f>IF(OR(A41="",NOT(ISNUMBER(F41)),NOT(ISNUMBER(G41)),F41&lt;0,G41&lt;0),"",MAX(0,G41-F41))</f>
        <v/>
      </c>
      <c r="J41" s="17">
        <f>IF(OR(A41="",NOT(ISNUMBER(F41)),NOT(ISNUMBER(G41)),F41&lt;0,G41&lt;0),"",IF(F41=0,IF(G41=0,"Non prevista","Eccedenza"),IF(G41=0,"Da consegnare",IF(G41&lt;F41,"Parziale",IF(G41=F41,"Consegnata","Eccedenza")))))</f>
        <v/>
      </c>
      <c r="K41" s="28" t="n"/>
      <c r="L41" s="16">
        <f>IF(OR(A41="",NOT(ISNUMBER(H41)),H41=0,NOT(ISNUMBER(Impostazioni!$B$6)),NOT(ISNUMBER(Impostazioni!$B$7)),Impostazioni!$B$7&lt;=Impostazioni!$B$6),"",Impostazioni!$B$7-Impostazioni!$B$6)</f>
        <v/>
      </c>
      <c r="M41" s="14" t="n"/>
      <c r="N41" s="17">
        <f>IF(COUNTA(A41:G41,K41,M41)=0,"",IF(A41="","ID nucleo mancante",IF(COUNTIF($A$5:$A$124,A41)&gt;1,"ID duplicato",IF(B41="","Etichetta nucleo mancante",IF(OR(C41="",NOT(ISNUMBER(C41)),C41&lt;1,C41&gt;Impostazioni!$B$5),"Numero persone mancante o non valido",IF(OR(D41="",COUNTIF(Impostazioni!$D$2:$D$4,D41)=0),"Modalità mancante o non valida",IF(OR(E41="",COUNTIF(Impostazioni!$F$2:$F$5,E41)=0),"Responsabile mancante o non valido",IF(OR(F41="",NOT(ISNUMBER(F41)),F41&lt;0,F41&gt;Impostazioni!$B$4),"Quantità prevista mancante o non valida",IF(OR(G41="",NOT(ISNUMBER(G41)),G41&lt;0,G41&gt;Impostazioni!$B$4),"Quantità consegnata mancante o non valida",IF(G41&gt;F41,"Consegnate oltre il previsto",IF(AND(G41&gt;0,K41=""),"Data consegna mancante",IF(AND(G41=0,K41&lt;&gt;""),"Data presente senza consegne",IF(AND(K41&lt;&gt;"",NOT(ISNUMBER(K41))),"Data consegna non valida",IF(AND(ISNUMBER(K41),K41&gt;Impostazioni!$B$7),"Data consegna futura",IF(AND(ISNUMBER(H41),H41&gt;0,Impostazioni!$B$7&gt;Impostazioni!$B$6),"Termine superato","")))))))))))))))</f>
        <v/>
      </c>
    </row>
    <row r="42" ht="23" customHeight="1">
      <c r="A42" s="14" t="n"/>
      <c r="B42" s="14" t="n"/>
      <c r="C42" s="15" t="n"/>
      <c r="D42" s="14" t="n"/>
      <c r="E42" s="14" t="n"/>
      <c r="F42" s="15" t="n"/>
      <c r="G42" s="15" t="n"/>
      <c r="H42" s="16">
        <f>IF(OR(A42="",NOT(ISNUMBER(F42)),NOT(ISNUMBER(G42)),F42&lt;0,G42&lt;0),"",MAX(0,F42-G42))</f>
        <v/>
      </c>
      <c r="I42" s="16">
        <f>IF(OR(A42="",NOT(ISNUMBER(F42)),NOT(ISNUMBER(G42)),F42&lt;0,G42&lt;0),"",MAX(0,G42-F42))</f>
        <v/>
      </c>
      <c r="J42" s="17">
        <f>IF(OR(A42="",NOT(ISNUMBER(F42)),NOT(ISNUMBER(G42)),F42&lt;0,G42&lt;0),"",IF(F42=0,IF(G42=0,"Non prevista","Eccedenza"),IF(G42=0,"Da consegnare",IF(G42&lt;F42,"Parziale",IF(G42=F42,"Consegnata","Eccedenza")))))</f>
        <v/>
      </c>
      <c r="K42" s="28" t="n"/>
      <c r="L42" s="16">
        <f>IF(OR(A42="",NOT(ISNUMBER(H42)),H42=0,NOT(ISNUMBER(Impostazioni!$B$6)),NOT(ISNUMBER(Impostazioni!$B$7)),Impostazioni!$B$7&lt;=Impostazioni!$B$6),"",Impostazioni!$B$7-Impostazioni!$B$6)</f>
        <v/>
      </c>
      <c r="M42" s="14" t="n"/>
      <c r="N42" s="17">
        <f>IF(COUNTA(A42:G42,K42,M42)=0,"",IF(A42="","ID nucleo mancante",IF(COUNTIF($A$5:$A$124,A42)&gt;1,"ID duplicato",IF(B42="","Etichetta nucleo mancante",IF(OR(C42="",NOT(ISNUMBER(C42)),C42&lt;1,C42&gt;Impostazioni!$B$5),"Numero persone mancante o non valido",IF(OR(D42="",COUNTIF(Impostazioni!$D$2:$D$4,D42)=0),"Modalità mancante o non valida",IF(OR(E42="",COUNTIF(Impostazioni!$F$2:$F$5,E42)=0),"Responsabile mancante o non valido",IF(OR(F42="",NOT(ISNUMBER(F42)),F42&lt;0,F42&gt;Impostazioni!$B$4),"Quantità prevista mancante o non valida",IF(OR(G42="",NOT(ISNUMBER(G42)),G42&lt;0,G42&gt;Impostazioni!$B$4),"Quantità consegnata mancante o non valida",IF(G42&gt;F42,"Consegnate oltre il previsto",IF(AND(G42&gt;0,K42=""),"Data consegna mancante",IF(AND(G42=0,K42&lt;&gt;""),"Data presente senza consegne",IF(AND(K42&lt;&gt;"",NOT(ISNUMBER(K42))),"Data consegna non valida",IF(AND(ISNUMBER(K42),K42&gt;Impostazioni!$B$7),"Data consegna futura",IF(AND(ISNUMBER(H42),H42&gt;0,Impostazioni!$B$7&gt;Impostazioni!$B$6),"Termine superato","")))))))))))))))</f>
        <v/>
      </c>
    </row>
    <row r="43" ht="23" customHeight="1">
      <c r="A43" s="14" t="n"/>
      <c r="B43" s="14" t="n"/>
      <c r="C43" s="15" t="n"/>
      <c r="D43" s="14" t="n"/>
      <c r="E43" s="14" t="n"/>
      <c r="F43" s="15" t="n"/>
      <c r="G43" s="15" t="n"/>
      <c r="H43" s="16">
        <f>IF(OR(A43="",NOT(ISNUMBER(F43)),NOT(ISNUMBER(G43)),F43&lt;0,G43&lt;0),"",MAX(0,F43-G43))</f>
        <v/>
      </c>
      <c r="I43" s="16">
        <f>IF(OR(A43="",NOT(ISNUMBER(F43)),NOT(ISNUMBER(G43)),F43&lt;0,G43&lt;0),"",MAX(0,G43-F43))</f>
        <v/>
      </c>
      <c r="J43" s="17">
        <f>IF(OR(A43="",NOT(ISNUMBER(F43)),NOT(ISNUMBER(G43)),F43&lt;0,G43&lt;0),"",IF(F43=0,IF(G43=0,"Non prevista","Eccedenza"),IF(G43=0,"Da consegnare",IF(G43&lt;F43,"Parziale",IF(G43=F43,"Consegnata","Eccedenza")))))</f>
        <v/>
      </c>
      <c r="K43" s="28" t="n"/>
      <c r="L43" s="16">
        <f>IF(OR(A43="",NOT(ISNUMBER(H43)),H43=0,NOT(ISNUMBER(Impostazioni!$B$6)),NOT(ISNUMBER(Impostazioni!$B$7)),Impostazioni!$B$7&lt;=Impostazioni!$B$6),"",Impostazioni!$B$7-Impostazioni!$B$6)</f>
        <v/>
      </c>
      <c r="M43" s="14" t="n"/>
      <c r="N43" s="17">
        <f>IF(COUNTA(A43:G43,K43,M43)=0,"",IF(A43="","ID nucleo mancante",IF(COUNTIF($A$5:$A$124,A43)&gt;1,"ID duplicato",IF(B43="","Etichetta nucleo mancante",IF(OR(C43="",NOT(ISNUMBER(C43)),C43&lt;1,C43&gt;Impostazioni!$B$5),"Numero persone mancante o non valido",IF(OR(D43="",COUNTIF(Impostazioni!$D$2:$D$4,D43)=0),"Modalità mancante o non valida",IF(OR(E43="",COUNTIF(Impostazioni!$F$2:$F$5,E43)=0),"Responsabile mancante o non valido",IF(OR(F43="",NOT(ISNUMBER(F43)),F43&lt;0,F43&gt;Impostazioni!$B$4),"Quantità prevista mancante o non valida",IF(OR(G43="",NOT(ISNUMBER(G43)),G43&lt;0,G43&gt;Impostazioni!$B$4),"Quantità consegnata mancante o non valida",IF(G43&gt;F43,"Consegnate oltre il previsto",IF(AND(G43&gt;0,K43=""),"Data consegna mancante",IF(AND(G43=0,K43&lt;&gt;""),"Data presente senza consegne",IF(AND(K43&lt;&gt;"",NOT(ISNUMBER(K43))),"Data consegna non valida",IF(AND(ISNUMBER(K43),K43&gt;Impostazioni!$B$7),"Data consegna futura",IF(AND(ISNUMBER(H43),H43&gt;0,Impostazioni!$B$7&gt;Impostazioni!$B$6),"Termine superato","")))))))))))))))</f>
        <v/>
      </c>
    </row>
    <row r="44" ht="23" customHeight="1">
      <c r="A44" s="14" t="n"/>
      <c r="B44" s="14" t="n"/>
      <c r="C44" s="15" t="n"/>
      <c r="D44" s="14" t="n"/>
      <c r="E44" s="14" t="n"/>
      <c r="F44" s="15" t="n"/>
      <c r="G44" s="15" t="n"/>
      <c r="H44" s="16">
        <f>IF(OR(A44="",NOT(ISNUMBER(F44)),NOT(ISNUMBER(G44)),F44&lt;0,G44&lt;0),"",MAX(0,F44-G44))</f>
        <v/>
      </c>
      <c r="I44" s="16">
        <f>IF(OR(A44="",NOT(ISNUMBER(F44)),NOT(ISNUMBER(G44)),F44&lt;0,G44&lt;0),"",MAX(0,G44-F44))</f>
        <v/>
      </c>
      <c r="J44" s="17">
        <f>IF(OR(A44="",NOT(ISNUMBER(F44)),NOT(ISNUMBER(G44)),F44&lt;0,G44&lt;0),"",IF(F44=0,IF(G44=0,"Non prevista","Eccedenza"),IF(G44=0,"Da consegnare",IF(G44&lt;F44,"Parziale",IF(G44=F44,"Consegnata","Eccedenza")))))</f>
        <v/>
      </c>
      <c r="K44" s="28" t="n"/>
      <c r="L44" s="16">
        <f>IF(OR(A44="",NOT(ISNUMBER(H44)),H44=0,NOT(ISNUMBER(Impostazioni!$B$6)),NOT(ISNUMBER(Impostazioni!$B$7)),Impostazioni!$B$7&lt;=Impostazioni!$B$6),"",Impostazioni!$B$7-Impostazioni!$B$6)</f>
        <v/>
      </c>
      <c r="M44" s="14" t="n"/>
      <c r="N44" s="17">
        <f>IF(COUNTA(A44:G44,K44,M44)=0,"",IF(A44="","ID nucleo mancante",IF(COUNTIF($A$5:$A$124,A44)&gt;1,"ID duplicato",IF(B44="","Etichetta nucleo mancante",IF(OR(C44="",NOT(ISNUMBER(C44)),C44&lt;1,C44&gt;Impostazioni!$B$5),"Numero persone mancante o non valido",IF(OR(D44="",COUNTIF(Impostazioni!$D$2:$D$4,D44)=0),"Modalità mancante o non valida",IF(OR(E44="",COUNTIF(Impostazioni!$F$2:$F$5,E44)=0),"Responsabile mancante o non valido",IF(OR(F44="",NOT(ISNUMBER(F44)),F44&lt;0,F44&gt;Impostazioni!$B$4),"Quantità prevista mancante o non valida",IF(OR(G44="",NOT(ISNUMBER(G44)),G44&lt;0,G44&gt;Impostazioni!$B$4),"Quantità consegnata mancante o non valida",IF(G44&gt;F44,"Consegnate oltre il previsto",IF(AND(G44&gt;0,K44=""),"Data consegna mancante",IF(AND(G44=0,K44&lt;&gt;""),"Data presente senza consegne",IF(AND(K44&lt;&gt;"",NOT(ISNUMBER(K44))),"Data consegna non valida",IF(AND(ISNUMBER(K44),K44&gt;Impostazioni!$B$7),"Data consegna futura",IF(AND(ISNUMBER(H44),H44&gt;0,Impostazioni!$B$7&gt;Impostazioni!$B$6),"Termine superato","")))))))))))))))</f>
        <v/>
      </c>
    </row>
    <row r="45" ht="23" customHeight="1">
      <c r="A45" s="14" t="n"/>
      <c r="B45" s="14" t="n"/>
      <c r="C45" s="15" t="n"/>
      <c r="D45" s="14" t="n"/>
      <c r="E45" s="14" t="n"/>
      <c r="F45" s="15" t="n"/>
      <c r="G45" s="15" t="n"/>
      <c r="H45" s="16">
        <f>IF(OR(A45="",NOT(ISNUMBER(F45)),NOT(ISNUMBER(G45)),F45&lt;0,G45&lt;0),"",MAX(0,F45-G45))</f>
        <v/>
      </c>
      <c r="I45" s="16">
        <f>IF(OR(A45="",NOT(ISNUMBER(F45)),NOT(ISNUMBER(G45)),F45&lt;0,G45&lt;0),"",MAX(0,G45-F45))</f>
        <v/>
      </c>
      <c r="J45" s="17">
        <f>IF(OR(A45="",NOT(ISNUMBER(F45)),NOT(ISNUMBER(G45)),F45&lt;0,G45&lt;0),"",IF(F45=0,IF(G45=0,"Non prevista","Eccedenza"),IF(G45=0,"Da consegnare",IF(G45&lt;F45,"Parziale",IF(G45=F45,"Consegnata","Eccedenza")))))</f>
        <v/>
      </c>
      <c r="K45" s="28" t="n"/>
      <c r="L45" s="16">
        <f>IF(OR(A45="",NOT(ISNUMBER(H45)),H45=0,NOT(ISNUMBER(Impostazioni!$B$6)),NOT(ISNUMBER(Impostazioni!$B$7)),Impostazioni!$B$7&lt;=Impostazioni!$B$6),"",Impostazioni!$B$7-Impostazioni!$B$6)</f>
        <v/>
      </c>
      <c r="M45" s="14" t="n"/>
      <c r="N45" s="17">
        <f>IF(COUNTA(A45:G45,K45,M45)=0,"",IF(A45="","ID nucleo mancante",IF(COUNTIF($A$5:$A$124,A45)&gt;1,"ID duplicato",IF(B45="","Etichetta nucleo mancante",IF(OR(C45="",NOT(ISNUMBER(C45)),C45&lt;1,C45&gt;Impostazioni!$B$5),"Numero persone mancante o non valido",IF(OR(D45="",COUNTIF(Impostazioni!$D$2:$D$4,D45)=0),"Modalità mancante o non valida",IF(OR(E45="",COUNTIF(Impostazioni!$F$2:$F$5,E45)=0),"Responsabile mancante o non valido",IF(OR(F45="",NOT(ISNUMBER(F45)),F45&lt;0,F45&gt;Impostazioni!$B$4),"Quantità prevista mancante o non valida",IF(OR(G45="",NOT(ISNUMBER(G45)),G45&lt;0,G45&gt;Impostazioni!$B$4),"Quantità consegnata mancante o non valida",IF(G45&gt;F45,"Consegnate oltre il previsto",IF(AND(G45&gt;0,K45=""),"Data consegna mancante",IF(AND(G45=0,K45&lt;&gt;""),"Data presente senza consegne",IF(AND(K45&lt;&gt;"",NOT(ISNUMBER(K45))),"Data consegna non valida",IF(AND(ISNUMBER(K45),K45&gt;Impostazioni!$B$7),"Data consegna futura",IF(AND(ISNUMBER(H45),H45&gt;0,Impostazioni!$B$7&gt;Impostazioni!$B$6),"Termine superato","")))))))))))))))</f>
        <v/>
      </c>
    </row>
    <row r="46" ht="23" customHeight="1">
      <c r="A46" s="14" t="n"/>
      <c r="B46" s="14" t="n"/>
      <c r="C46" s="15" t="n"/>
      <c r="D46" s="14" t="n"/>
      <c r="E46" s="14" t="n"/>
      <c r="F46" s="15" t="n"/>
      <c r="G46" s="15" t="n"/>
      <c r="H46" s="16">
        <f>IF(OR(A46="",NOT(ISNUMBER(F46)),NOT(ISNUMBER(G46)),F46&lt;0,G46&lt;0),"",MAX(0,F46-G46))</f>
        <v/>
      </c>
      <c r="I46" s="16">
        <f>IF(OR(A46="",NOT(ISNUMBER(F46)),NOT(ISNUMBER(G46)),F46&lt;0,G46&lt;0),"",MAX(0,G46-F46))</f>
        <v/>
      </c>
      <c r="J46" s="17">
        <f>IF(OR(A46="",NOT(ISNUMBER(F46)),NOT(ISNUMBER(G46)),F46&lt;0,G46&lt;0),"",IF(F46=0,IF(G46=0,"Non prevista","Eccedenza"),IF(G46=0,"Da consegnare",IF(G46&lt;F46,"Parziale",IF(G46=F46,"Consegnata","Eccedenza")))))</f>
        <v/>
      </c>
      <c r="K46" s="28" t="n"/>
      <c r="L46" s="16">
        <f>IF(OR(A46="",NOT(ISNUMBER(H46)),H46=0,NOT(ISNUMBER(Impostazioni!$B$6)),NOT(ISNUMBER(Impostazioni!$B$7)),Impostazioni!$B$7&lt;=Impostazioni!$B$6),"",Impostazioni!$B$7-Impostazioni!$B$6)</f>
        <v/>
      </c>
      <c r="M46" s="14" t="n"/>
      <c r="N46" s="17">
        <f>IF(COUNTA(A46:G46,K46,M46)=0,"",IF(A46="","ID nucleo mancante",IF(COUNTIF($A$5:$A$124,A46)&gt;1,"ID duplicato",IF(B46="","Etichetta nucleo mancante",IF(OR(C46="",NOT(ISNUMBER(C46)),C46&lt;1,C46&gt;Impostazioni!$B$5),"Numero persone mancante o non valido",IF(OR(D46="",COUNTIF(Impostazioni!$D$2:$D$4,D46)=0),"Modalità mancante o non valida",IF(OR(E46="",COUNTIF(Impostazioni!$F$2:$F$5,E46)=0),"Responsabile mancante o non valido",IF(OR(F46="",NOT(ISNUMBER(F46)),F46&lt;0,F46&gt;Impostazioni!$B$4),"Quantità prevista mancante o non valida",IF(OR(G46="",NOT(ISNUMBER(G46)),G46&lt;0,G46&gt;Impostazioni!$B$4),"Quantità consegnata mancante o non valida",IF(G46&gt;F46,"Consegnate oltre il previsto",IF(AND(G46&gt;0,K46=""),"Data consegna mancante",IF(AND(G46=0,K46&lt;&gt;""),"Data presente senza consegne",IF(AND(K46&lt;&gt;"",NOT(ISNUMBER(K46))),"Data consegna non valida",IF(AND(ISNUMBER(K46),K46&gt;Impostazioni!$B$7),"Data consegna futura",IF(AND(ISNUMBER(H46),H46&gt;0,Impostazioni!$B$7&gt;Impostazioni!$B$6),"Termine superato","")))))))))))))))</f>
        <v/>
      </c>
    </row>
    <row r="47" ht="23" customHeight="1">
      <c r="A47" s="14" t="n"/>
      <c r="B47" s="14" t="n"/>
      <c r="C47" s="15" t="n"/>
      <c r="D47" s="14" t="n"/>
      <c r="E47" s="14" t="n"/>
      <c r="F47" s="15" t="n"/>
      <c r="G47" s="15" t="n"/>
      <c r="H47" s="16">
        <f>IF(OR(A47="",NOT(ISNUMBER(F47)),NOT(ISNUMBER(G47)),F47&lt;0,G47&lt;0),"",MAX(0,F47-G47))</f>
        <v/>
      </c>
      <c r="I47" s="16">
        <f>IF(OR(A47="",NOT(ISNUMBER(F47)),NOT(ISNUMBER(G47)),F47&lt;0,G47&lt;0),"",MAX(0,G47-F47))</f>
        <v/>
      </c>
      <c r="J47" s="17">
        <f>IF(OR(A47="",NOT(ISNUMBER(F47)),NOT(ISNUMBER(G47)),F47&lt;0,G47&lt;0),"",IF(F47=0,IF(G47=0,"Non prevista","Eccedenza"),IF(G47=0,"Da consegnare",IF(G47&lt;F47,"Parziale",IF(G47=F47,"Consegnata","Eccedenza")))))</f>
        <v/>
      </c>
      <c r="K47" s="28" t="n"/>
      <c r="L47" s="16">
        <f>IF(OR(A47="",NOT(ISNUMBER(H47)),H47=0,NOT(ISNUMBER(Impostazioni!$B$6)),NOT(ISNUMBER(Impostazioni!$B$7)),Impostazioni!$B$7&lt;=Impostazioni!$B$6),"",Impostazioni!$B$7-Impostazioni!$B$6)</f>
        <v/>
      </c>
      <c r="M47" s="14" t="n"/>
      <c r="N47" s="17">
        <f>IF(COUNTA(A47:G47,K47,M47)=0,"",IF(A47="","ID nucleo mancante",IF(COUNTIF($A$5:$A$124,A47)&gt;1,"ID duplicato",IF(B47="","Etichetta nucleo mancante",IF(OR(C47="",NOT(ISNUMBER(C47)),C47&lt;1,C47&gt;Impostazioni!$B$5),"Numero persone mancante o non valido",IF(OR(D47="",COUNTIF(Impostazioni!$D$2:$D$4,D47)=0),"Modalità mancante o non valida",IF(OR(E47="",COUNTIF(Impostazioni!$F$2:$F$5,E47)=0),"Responsabile mancante o non valido",IF(OR(F47="",NOT(ISNUMBER(F47)),F47&lt;0,F47&gt;Impostazioni!$B$4),"Quantità prevista mancante o non valida",IF(OR(G47="",NOT(ISNUMBER(G47)),G47&lt;0,G47&gt;Impostazioni!$B$4),"Quantità consegnata mancante o non valida",IF(G47&gt;F47,"Consegnate oltre il previsto",IF(AND(G47&gt;0,K47=""),"Data consegna mancante",IF(AND(G47=0,K47&lt;&gt;""),"Data presente senza consegne",IF(AND(K47&lt;&gt;"",NOT(ISNUMBER(K47))),"Data consegna non valida",IF(AND(ISNUMBER(K47),K47&gt;Impostazioni!$B$7),"Data consegna futura",IF(AND(ISNUMBER(H47),H47&gt;0,Impostazioni!$B$7&gt;Impostazioni!$B$6),"Termine superato","")))))))))))))))</f>
        <v/>
      </c>
    </row>
    <row r="48" ht="23" customHeight="1">
      <c r="A48" s="14" t="n"/>
      <c r="B48" s="14" t="n"/>
      <c r="C48" s="15" t="n"/>
      <c r="D48" s="14" t="n"/>
      <c r="E48" s="14" t="n"/>
      <c r="F48" s="15" t="n"/>
      <c r="G48" s="15" t="n"/>
      <c r="H48" s="16">
        <f>IF(OR(A48="",NOT(ISNUMBER(F48)),NOT(ISNUMBER(G48)),F48&lt;0,G48&lt;0),"",MAX(0,F48-G48))</f>
        <v/>
      </c>
      <c r="I48" s="16">
        <f>IF(OR(A48="",NOT(ISNUMBER(F48)),NOT(ISNUMBER(G48)),F48&lt;0,G48&lt;0),"",MAX(0,G48-F48))</f>
        <v/>
      </c>
      <c r="J48" s="17">
        <f>IF(OR(A48="",NOT(ISNUMBER(F48)),NOT(ISNUMBER(G48)),F48&lt;0,G48&lt;0),"",IF(F48=0,IF(G48=0,"Non prevista","Eccedenza"),IF(G48=0,"Da consegnare",IF(G48&lt;F48,"Parziale",IF(G48=F48,"Consegnata","Eccedenza")))))</f>
        <v/>
      </c>
      <c r="K48" s="28" t="n"/>
      <c r="L48" s="16">
        <f>IF(OR(A48="",NOT(ISNUMBER(H48)),H48=0,NOT(ISNUMBER(Impostazioni!$B$6)),NOT(ISNUMBER(Impostazioni!$B$7)),Impostazioni!$B$7&lt;=Impostazioni!$B$6),"",Impostazioni!$B$7-Impostazioni!$B$6)</f>
        <v/>
      </c>
      <c r="M48" s="14" t="n"/>
      <c r="N48" s="17">
        <f>IF(COUNTA(A48:G48,K48,M48)=0,"",IF(A48="","ID nucleo mancante",IF(COUNTIF($A$5:$A$124,A48)&gt;1,"ID duplicato",IF(B48="","Etichetta nucleo mancante",IF(OR(C48="",NOT(ISNUMBER(C48)),C48&lt;1,C48&gt;Impostazioni!$B$5),"Numero persone mancante o non valido",IF(OR(D48="",COUNTIF(Impostazioni!$D$2:$D$4,D48)=0),"Modalità mancante o non valida",IF(OR(E48="",COUNTIF(Impostazioni!$F$2:$F$5,E48)=0),"Responsabile mancante o non valido",IF(OR(F48="",NOT(ISNUMBER(F48)),F48&lt;0,F48&gt;Impostazioni!$B$4),"Quantità prevista mancante o non valida",IF(OR(G48="",NOT(ISNUMBER(G48)),G48&lt;0,G48&gt;Impostazioni!$B$4),"Quantità consegnata mancante o non valida",IF(G48&gt;F48,"Consegnate oltre il previsto",IF(AND(G48&gt;0,K48=""),"Data consegna mancante",IF(AND(G48=0,K48&lt;&gt;""),"Data presente senza consegne",IF(AND(K48&lt;&gt;"",NOT(ISNUMBER(K48))),"Data consegna non valida",IF(AND(ISNUMBER(K48),K48&gt;Impostazioni!$B$7),"Data consegna futura",IF(AND(ISNUMBER(H48),H48&gt;0,Impostazioni!$B$7&gt;Impostazioni!$B$6),"Termine superato","")))))))))))))))</f>
        <v/>
      </c>
    </row>
    <row r="49" ht="23" customHeight="1">
      <c r="A49" s="14" t="n"/>
      <c r="B49" s="14" t="n"/>
      <c r="C49" s="15" t="n"/>
      <c r="D49" s="14" t="n"/>
      <c r="E49" s="14" t="n"/>
      <c r="F49" s="15" t="n"/>
      <c r="G49" s="15" t="n"/>
      <c r="H49" s="16">
        <f>IF(OR(A49="",NOT(ISNUMBER(F49)),NOT(ISNUMBER(G49)),F49&lt;0,G49&lt;0),"",MAX(0,F49-G49))</f>
        <v/>
      </c>
      <c r="I49" s="16">
        <f>IF(OR(A49="",NOT(ISNUMBER(F49)),NOT(ISNUMBER(G49)),F49&lt;0,G49&lt;0),"",MAX(0,G49-F49))</f>
        <v/>
      </c>
      <c r="J49" s="17">
        <f>IF(OR(A49="",NOT(ISNUMBER(F49)),NOT(ISNUMBER(G49)),F49&lt;0,G49&lt;0),"",IF(F49=0,IF(G49=0,"Non prevista","Eccedenza"),IF(G49=0,"Da consegnare",IF(G49&lt;F49,"Parziale",IF(G49=F49,"Consegnata","Eccedenza")))))</f>
        <v/>
      </c>
      <c r="K49" s="28" t="n"/>
      <c r="L49" s="16">
        <f>IF(OR(A49="",NOT(ISNUMBER(H49)),H49=0,NOT(ISNUMBER(Impostazioni!$B$6)),NOT(ISNUMBER(Impostazioni!$B$7)),Impostazioni!$B$7&lt;=Impostazioni!$B$6),"",Impostazioni!$B$7-Impostazioni!$B$6)</f>
        <v/>
      </c>
      <c r="M49" s="14" t="n"/>
      <c r="N49" s="17">
        <f>IF(COUNTA(A49:G49,K49,M49)=0,"",IF(A49="","ID nucleo mancante",IF(COUNTIF($A$5:$A$124,A49)&gt;1,"ID duplicato",IF(B49="","Etichetta nucleo mancante",IF(OR(C49="",NOT(ISNUMBER(C49)),C49&lt;1,C49&gt;Impostazioni!$B$5),"Numero persone mancante o non valido",IF(OR(D49="",COUNTIF(Impostazioni!$D$2:$D$4,D49)=0),"Modalità mancante o non valida",IF(OR(E49="",COUNTIF(Impostazioni!$F$2:$F$5,E49)=0),"Responsabile mancante o non valido",IF(OR(F49="",NOT(ISNUMBER(F49)),F49&lt;0,F49&gt;Impostazioni!$B$4),"Quantità prevista mancante o non valida",IF(OR(G49="",NOT(ISNUMBER(G49)),G49&lt;0,G49&gt;Impostazioni!$B$4),"Quantità consegnata mancante o non valida",IF(G49&gt;F49,"Consegnate oltre il previsto",IF(AND(G49&gt;0,K49=""),"Data consegna mancante",IF(AND(G49=0,K49&lt;&gt;""),"Data presente senza consegne",IF(AND(K49&lt;&gt;"",NOT(ISNUMBER(K49))),"Data consegna non valida",IF(AND(ISNUMBER(K49),K49&gt;Impostazioni!$B$7),"Data consegna futura",IF(AND(ISNUMBER(H49),H49&gt;0,Impostazioni!$B$7&gt;Impostazioni!$B$6),"Termine superato","")))))))))))))))</f>
        <v/>
      </c>
    </row>
    <row r="50" ht="23" customHeight="1">
      <c r="A50" s="14" t="n"/>
      <c r="B50" s="14" t="n"/>
      <c r="C50" s="15" t="n"/>
      <c r="D50" s="14" t="n"/>
      <c r="E50" s="14" t="n"/>
      <c r="F50" s="15" t="n"/>
      <c r="G50" s="15" t="n"/>
      <c r="H50" s="16">
        <f>IF(OR(A50="",NOT(ISNUMBER(F50)),NOT(ISNUMBER(G50)),F50&lt;0,G50&lt;0),"",MAX(0,F50-G50))</f>
        <v/>
      </c>
      <c r="I50" s="16">
        <f>IF(OR(A50="",NOT(ISNUMBER(F50)),NOT(ISNUMBER(G50)),F50&lt;0,G50&lt;0),"",MAX(0,G50-F50))</f>
        <v/>
      </c>
      <c r="J50" s="17">
        <f>IF(OR(A50="",NOT(ISNUMBER(F50)),NOT(ISNUMBER(G50)),F50&lt;0,G50&lt;0),"",IF(F50=0,IF(G50=0,"Non prevista","Eccedenza"),IF(G50=0,"Da consegnare",IF(G50&lt;F50,"Parziale",IF(G50=F50,"Consegnata","Eccedenza")))))</f>
        <v/>
      </c>
      <c r="K50" s="28" t="n"/>
      <c r="L50" s="16">
        <f>IF(OR(A50="",NOT(ISNUMBER(H50)),H50=0,NOT(ISNUMBER(Impostazioni!$B$6)),NOT(ISNUMBER(Impostazioni!$B$7)),Impostazioni!$B$7&lt;=Impostazioni!$B$6),"",Impostazioni!$B$7-Impostazioni!$B$6)</f>
        <v/>
      </c>
      <c r="M50" s="14" t="n"/>
      <c r="N50" s="17">
        <f>IF(COUNTA(A50:G50,K50,M50)=0,"",IF(A50="","ID nucleo mancante",IF(COUNTIF($A$5:$A$124,A50)&gt;1,"ID duplicato",IF(B50="","Etichetta nucleo mancante",IF(OR(C50="",NOT(ISNUMBER(C50)),C50&lt;1,C50&gt;Impostazioni!$B$5),"Numero persone mancante o non valido",IF(OR(D50="",COUNTIF(Impostazioni!$D$2:$D$4,D50)=0),"Modalità mancante o non valida",IF(OR(E50="",COUNTIF(Impostazioni!$F$2:$F$5,E50)=0),"Responsabile mancante o non valido",IF(OR(F50="",NOT(ISNUMBER(F50)),F50&lt;0,F50&gt;Impostazioni!$B$4),"Quantità prevista mancante o non valida",IF(OR(G50="",NOT(ISNUMBER(G50)),G50&lt;0,G50&gt;Impostazioni!$B$4),"Quantità consegnata mancante o non valida",IF(G50&gt;F50,"Consegnate oltre il previsto",IF(AND(G50&gt;0,K50=""),"Data consegna mancante",IF(AND(G50=0,K50&lt;&gt;""),"Data presente senza consegne",IF(AND(K50&lt;&gt;"",NOT(ISNUMBER(K50))),"Data consegna non valida",IF(AND(ISNUMBER(K50),K50&gt;Impostazioni!$B$7),"Data consegna futura",IF(AND(ISNUMBER(H50),H50&gt;0,Impostazioni!$B$7&gt;Impostazioni!$B$6),"Termine superato","")))))))))))))))</f>
        <v/>
      </c>
    </row>
    <row r="51" ht="23" customHeight="1">
      <c r="A51" s="14" t="n"/>
      <c r="B51" s="14" t="n"/>
      <c r="C51" s="15" t="n"/>
      <c r="D51" s="14" t="n"/>
      <c r="E51" s="14" t="n"/>
      <c r="F51" s="15" t="n"/>
      <c r="G51" s="15" t="n"/>
      <c r="H51" s="16">
        <f>IF(OR(A51="",NOT(ISNUMBER(F51)),NOT(ISNUMBER(G51)),F51&lt;0,G51&lt;0),"",MAX(0,F51-G51))</f>
        <v/>
      </c>
      <c r="I51" s="16">
        <f>IF(OR(A51="",NOT(ISNUMBER(F51)),NOT(ISNUMBER(G51)),F51&lt;0,G51&lt;0),"",MAX(0,G51-F51))</f>
        <v/>
      </c>
      <c r="J51" s="17">
        <f>IF(OR(A51="",NOT(ISNUMBER(F51)),NOT(ISNUMBER(G51)),F51&lt;0,G51&lt;0),"",IF(F51=0,IF(G51=0,"Non prevista","Eccedenza"),IF(G51=0,"Da consegnare",IF(G51&lt;F51,"Parziale",IF(G51=F51,"Consegnata","Eccedenza")))))</f>
        <v/>
      </c>
      <c r="K51" s="28" t="n"/>
      <c r="L51" s="16">
        <f>IF(OR(A51="",NOT(ISNUMBER(H51)),H51=0,NOT(ISNUMBER(Impostazioni!$B$6)),NOT(ISNUMBER(Impostazioni!$B$7)),Impostazioni!$B$7&lt;=Impostazioni!$B$6),"",Impostazioni!$B$7-Impostazioni!$B$6)</f>
        <v/>
      </c>
      <c r="M51" s="14" t="n"/>
      <c r="N51" s="17">
        <f>IF(COUNTA(A51:G51,K51,M51)=0,"",IF(A51="","ID nucleo mancante",IF(COUNTIF($A$5:$A$124,A51)&gt;1,"ID duplicato",IF(B51="","Etichetta nucleo mancante",IF(OR(C51="",NOT(ISNUMBER(C51)),C51&lt;1,C51&gt;Impostazioni!$B$5),"Numero persone mancante o non valido",IF(OR(D51="",COUNTIF(Impostazioni!$D$2:$D$4,D51)=0),"Modalità mancante o non valida",IF(OR(E51="",COUNTIF(Impostazioni!$F$2:$F$5,E51)=0),"Responsabile mancante o non valido",IF(OR(F51="",NOT(ISNUMBER(F51)),F51&lt;0,F51&gt;Impostazioni!$B$4),"Quantità prevista mancante o non valida",IF(OR(G51="",NOT(ISNUMBER(G51)),G51&lt;0,G51&gt;Impostazioni!$B$4),"Quantità consegnata mancante o non valida",IF(G51&gt;F51,"Consegnate oltre il previsto",IF(AND(G51&gt;0,K51=""),"Data consegna mancante",IF(AND(G51=0,K51&lt;&gt;""),"Data presente senza consegne",IF(AND(K51&lt;&gt;"",NOT(ISNUMBER(K51))),"Data consegna non valida",IF(AND(ISNUMBER(K51),K51&gt;Impostazioni!$B$7),"Data consegna futura",IF(AND(ISNUMBER(H51),H51&gt;0,Impostazioni!$B$7&gt;Impostazioni!$B$6),"Termine superato","")))))))))))))))</f>
        <v/>
      </c>
    </row>
    <row r="52" ht="23" customHeight="1">
      <c r="A52" s="14" t="n"/>
      <c r="B52" s="14" t="n"/>
      <c r="C52" s="15" t="n"/>
      <c r="D52" s="14" t="n"/>
      <c r="E52" s="14" t="n"/>
      <c r="F52" s="15" t="n"/>
      <c r="G52" s="15" t="n"/>
      <c r="H52" s="16">
        <f>IF(OR(A52="",NOT(ISNUMBER(F52)),NOT(ISNUMBER(G52)),F52&lt;0,G52&lt;0),"",MAX(0,F52-G52))</f>
        <v/>
      </c>
      <c r="I52" s="16">
        <f>IF(OR(A52="",NOT(ISNUMBER(F52)),NOT(ISNUMBER(G52)),F52&lt;0,G52&lt;0),"",MAX(0,G52-F52))</f>
        <v/>
      </c>
      <c r="J52" s="17">
        <f>IF(OR(A52="",NOT(ISNUMBER(F52)),NOT(ISNUMBER(G52)),F52&lt;0,G52&lt;0),"",IF(F52=0,IF(G52=0,"Non prevista","Eccedenza"),IF(G52=0,"Da consegnare",IF(G52&lt;F52,"Parziale",IF(G52=F52,"Consegnata","Eccedenza")))))</f>
        <v/>
      </c>
      <c r="K52" s="28" t="n"/>
      <c r="L52" s="16">
        <f>IF(OR(A52="",NOT(ISNUMBER(H52)),H52=0,NOT(ISNUMBER(Impostazioni!$B$6)),NOT(ISNUMBER(Impostazioni!$B$7)),Impostazioni!$B$7&lt;=Impostazioni!$B$6),"",Impostazioni!$B$7-Impostazioni!$B$6)</f>
        <v/>
      </c>
      <c r="M52" s="14" t="n"/>
      <c r="N52" s="17">
        <f>IF(COUNTA(A52:G52,K52,M52)=0,"",IF(A52="","ID nucleo mancante",IF(COUNTIF($A$5:$A$124,A52)&gt;1,"ID duplicato",IF(B52="","Etichetta nucleo mancante",IF(OR(C52="",NOT(ISNUMBER(C52)),C52&lt;1,C52&gt;Impostazioni!$B$5),"Numero persone mancante o non valido",IF(OR(D52="",COUNTIF(Impostazioni!$D$2:$D$4,D52)=0),"Modalità mancante o non valida",IF(OR(E52="",COUNTIF(Impostazioni!$F$2:$F$5,E52)=0),"Responsabile mancante o non valido",IF(OR(F52="",NOT(ISNUMBER(F52)),F52&lt;0,F52&gt;Impostazioni!$B$4),"Quantità prevista mancante o non valida",IF(OR(G52="",NOT(ISNUMBER(G52)),G52&lt;0,G52&gt;Impostazioni!$B$4),"Quantità consegnata mancante o non valida",IF(G52&gt;F52,"Consegnate oltre il previsto",IF(AND(G52&gt;0,K52=""),"Data consegna mancante",IF(AND(G52=0,K52&lt;&gt;""),"Data presente senza consegne",IF(AND(K52&lt;&gt;"",NOT(ISNUMBER(K52))),"Data consegna non valida",IF(AND(ISNUMBER(K52),K52&gt;Impostazioni!$B$7),"Data consegna futura",IF(AND(ISNUMBER(H52),H52&gt;0,Impostazioni!$B$7&gt;Impostazioni!$B$6),"Termine superato","")))))))))))))))</f>
        <v/>
      </c>
    </row>
    <row r="53" ht="23" customHeight="1">
      <c r="A53" s="14" t="n"/>
      <c r="B53" s="14" t="n"/>
      <c r="C53" s="15" t="n"/>
      <c r="D53" s="14" t="n"/>
      <c r="E53" s="14" t="n"/>
      <c r="F53" s="15" t="n"/>
      <c r="G53" s="15" t="n"/>
      <c r="H53" s="16">
        <f>IF(OR(A53="",NOT(ISNUMBER(F53)),NOT(ISNUMBER(G53)),F53&lt;0,G53&lt;0),"",MAX(0,F53-G53))</f>
        <v/>
      </c>
      <c r="I53" s="16">
        <f>IF(OR(A53="",NOT(ISNUMBER(F53)),NOT(ISNUMBER(G53)),F53&lt;0,G53&lt;0),"",MAX(0,G53-F53))</f>
        <v/>
      </c>
      <c r="J53" s="17">
        <f>IF(OR(A53="",NOT(ISNUMBER(F53)),NOT(ISNUMBER(G53)),F53&lt;0,G53&lt;0),"",IF(F53=0,IF(G53=0,"Non prevista","Eccedenza"),IF(G53=0,"Da consegnare",IF(G53&lt;F53,"Parziale",IF(G53=F53,"Consegnata","Eccedenza")))))</f>
        <v/>
      </c>
      <c r="K53" s="28" t="n"/>
      <c r="L53" s="16">
        <f>IF(OR(A53="",NOT(ISNUMBER(H53)),H53=0,NOT(ISNUMBER(Impostazioni!$B$6)),NOT(ISNUMBER(Impostazioni!$B$7)),Impostazioni!$B$7&lt;=Impostazioni!$B$6),"",Impostazioni!$B$7-Impostazioni!$B$6)</f>
        <v/>
      </c>
      <c r="M53" s="14" t="n"/>
      <c r="N53" s="17">
        <f>IF(COUNTA(A53:G53,K53,M53)=0,"",IF(A53="","ID nucleo mancante",IF(COUNTIF($A$5:$A$124,A53)&gt;1,"ID duplicato",IF(B53="","Etichetta nucleo mancante",IF(OR(C53="",NOT(ISNUMBER(C53)),C53&lt;1,C53&gt;Impostazioni!$B$5),"Numero persone mancante o non valido",IF(OR(D53="",COUNTIF(Impostazioni!$D$2:$D$4,D53)=0),"Modalità mancante o non valida",IF(OR(E53="",COUNTIF(Impostazioni!$F$2:$F$5,E53)=0),"Responsabile mancante o non valido",IF(OR(F53="",NOT(ISNUMBER(F53)),F53&lt;0,F53&gt;Impostazioni!$B$4),"Quantità prevista mancante o non valida",IF(OR(G53="",NOT(ISNUMBER(G53)),G53&lt;0,G53&gt;Impostazioni!$B$4),"Quantità consegnata mancante o non valida",IF(G53&gt;F53,"Consegnate oltre il previsto",IF(AND(G53&gt;0,K53=""),"Data consegna mancante",IF(AND(G53=0,K53&lt;&gt;""),"Data presente senza consegne",IF(AND(K53&lt;&gt;"",NOT(ISNUMBER(K53))),"Data consegna non valida",IF(AND(ISNUMBER(K53),K53&gt;Impostazioni!$B$7),"Data consegna futura",IF(AND(ISNUMBER(H53),H53&gt;0,Impostazioni!$B$7&gt;Impostazioni!$B$6),"Termine superato","")))))))))))))))</f>
        <v/>
      </c>
    </row>
    <row r="54" ht="23" customHeight="1">
      <c r="A54" s="14" t="n"/>
      <c r="B54" s="14" t="n"/>
      <c r="C54" s="15" t="n"/>
      <c r="D54" s="14" t="n"/>
      <c r="E54" s="14" t="n"/>
      <c r="F54" s="15" t="n"/>
      <c r="G54" s="15" t="n"/>
      <c r="H54" s="16">
        <f>IF(OR(A54="",NOT(ISNUMBER(F54)),NOT(ISNUMBER(G54)),F54&lt;0,G54&lt;0),"",MAX(0,F54-G54))</f>
        <v/>
      </c>
      <c r="I54" s="16">
        <f>IF(OR(A54="",NOT(ISNUMBER(F54)),NOT(ISNUMBER(G54)),F54&lt;0,G54&lt;0),"",MAX(0,G54-F54))</f>
        <v/>
      </c>
      <c r="J54" s="17">
        <f>IF(OR(A54="",NOT(ISNUMBER(F54)),NOT(ISNUMBER(G54)),F54&lt;0,G54&lt;0),"",IF(F54=0,IF(G54=0,"Non prevista","Eccedenza"),IF(G54=0,"Da consegnare",IF(G54&lt;F54,"Parziale",IF(G54=F54,"Consegnata","Eccedenza")))))</f>
        <v/>
      </c>
      <c r="K54" s="28" t="n"/>
      <c r="L54" s="16">
        <f>IF(OR(A54="",NOT(ISNUMBER(H54)),H54=0,NOT(ISNUMBER(Impostazioni!$B$6)),NOT(ISNUMBER(Impostazioni!$B$7)),Impostazioni!$B$7&lt;=Impostazioni!$B$6),"",Impostazioni!$B$7-Impostazioni!$B$6)</f>
        <v/>
      </c>
      <c r="M54" s="14" t="n"/>
      <c r="N54" s="17">
        <f>IF(COUNTA(A54:G54,K54,M54)=0,"",IF(A54="","ID nucleo mancante",IF(COUNTIF($A$5:$A$124,A54)&gt;1,"ID duplicato",IF(B54="","Etichetta nucleo mancante",IF(OR(C54="",NOT(ISNUMBER(C54)),C54&lt;1,C54&gt;Impostazioni!$B$5),"Numero persone mancante o non valido",IF(OR(D54="",COUNTIF(Impostazioni!$D$2:$D$4,D54)=0),"Modalità mancante o non valida",IF(OR(E54="",COUNTIF(Impostazioni!$F$2:$F$5,E54)=0),"Responsabile mancante o non valido",IF(OR(F54="",NOT(ISNUMBER(F54)),F54&lt;0,F54&gt;Impostazioni!$B$4),"Quantità prevista mancante o non valida",IF(OR(G54="",NOT(ISNUMBER(G54)),G54&lt;0,G54&gt;Impostazioni!$B$4),"Quantità consegnata mancante o non valida",IF(G54&gt;F54,"Consegnate oltre il previsto",IF(AND(G54&gt;0,K54=""),"Data consegna mancante",IF(AND(G54=0,K54&lt;&gt;""),"Data presente senza consegne",IF(AND(K54&lt;&gt;"",NOT(ISNUMBER(K54))),"Data consegna non valida",IF(AND(ISNUMBER(K54),K54&gt;Impostazioni!$B$7),"Data consegna futura",IF(AND(ISNUMBER(H54),H54&gt;0,Impostazioni!$B$7&gt;Impostazioni!$B$6),"Termine superato","")))))))))))))))</f>
        <v/>
      </c>
    </row>
    <row r="55" ht="23" customHeight="1">
      <c r="A55" s="14" t="n"/>
      <c r="B55" s="14" t="n"/>
      <c r="C55" s="15" t="n"/>
      <c r="D55" s="14" t="n"/>
      <c r="E55" s="14" t="n"/>
      <c r="F55" s="15" t="n"/>
      <c r="G55" s="15" t="n"/>
      <c r="H55" s="16">
        <f>IF(OR(A55="",NOT(ISNUMBER(F55)),NOT(ISNUMBER(G55)),F55&lt;0,G55&lt;0),"",MAX(0,F55-G55))</f>
        <v/>
      </c>
      <c r="I55" s="16">
        <f>IF(OR(A55="",NOT(ISNUMBER(F55)),NOT(ISNUMBER(G55)),F55&lt;0,G55&lt;0),"",MAX(0,G55-F55))</f>
        <v/>
      </c>
      <c r="J55" s="17">
        <f>IF(OR(A55="",NOT(ISNUMBER(F55)),NOT(ISNUMBER(G55)),F55&lt;0,G55&lt;0),"",IF(F55=0,IF(G55=0,"Non prevista","Eccedenza"),IF(G55=0,"Da consegnare",IF(G55&lt;F55,"Parziale",IF(G55=F55,"Consegnata","Eccedenza")))))</f>
        <v/>
      </c>
      <c r="K55" s="28" t="n"/>
      <c r="L55" s="16">
        <f>IF(OR(A55="",NOT(ISNUMBER(H55)),H55=0,NOT(ISNUMBER(Impostazioni!$B$6)),NOT(ISNUMBER(Impostazioni!$B$7)),Impostazioni!$B$7&lt;=Impostazioni!$B$6),"",Impostazioni!$B$7-Impostazioni!$B$6)</f>
        <v/>
      </c>
      <c r="M55" s="14" t="n"/>
      <c r="N55" s="17">
        <f>IF(COUNTA(A55:G55,K55,M55)=0,"",IF(A55="","ID nucleo mancante",IF(COUNTIF($A$5:$A$124,A55)&gt;1,"ID duplicato",IF(B55="","Etichetta nucleo mancante",IF(OR(C55="",NOT(ISNUMBER(C55)),C55&lt;1,C55&gt;Impostazioni!$B$5),"Numero persone mancante o non valido",IF(OR(D55="",COUNTIF(Impostazioni!$D$2:$D$4,D55)=0),"Modalità mancante o non valida",IF(OR(E55="",COUNTIF(Impostazioni!$F$2:$F$5,E55)=0),"Responsabile mancante o non valido",IF(OR(F55="",NOT(ISNUMBER(F55)),F55&lt;0,F55&gt;Impostazioni!$B$4),"Quantità prevista mancante o non valida",IF(OR(G55="",NOT(ISNUMBER(G55)),G55&lt;0,G55&gt;Impostazioni!$B$4),"Quantità consegnata mancante o non valida",IF(G55&gt;F55,"Consegnate oltre il previsto",IF(AND(G55&gt;0,K55=""),"Data consegna mancante",IF(AND(G55=0,K55&lt;&gt;""),"Data presente senza consegne",IF(AND(K55&lt;&gt;"",NOT(ISNUMBER(K55))),"Data consegna non valida",IF(AND(ISNUMBER(K55),K55&gt;Impostazioni!$B$7),"Data consegna futura",IF(AND(ISNUMBER(H55),H55&gt;0,Impostazioni!$B$7&gt;Impostazioni!$B$6),"Termine superato","")))))))))))))))</f>
        <v/>
      </c>
    </row>
    <row r="56" ht="23" customHeight="1">
      <c r="A56" s="14" t="n"/>
      <c r="B56" s="14" t="n"/>
      <c r="C56" s="15" t="n"/>
      <c r="D56" s="14" t="n"/>
      <c r="E56" s="14" t="n"/>
      <c r="F56" s="15" t="n"/>
      <c r="G56" s="15" t="n"/>
      <c r="H56" s="16">
        <f>IF(OR(A56="",NOT(ISNUMBER(F56)),NOT(ISNUMBER(G56)),F56&lt;0,G56&lt;0),"",MAX(0,F56-G56))</f>
        <v/>
      </c>
      <c r="I56" s="16">
        <f>IF(OR(A56="",NOT(ISNUMBER(F56)),NOT(ISNUMBER(G56)),F56&lt;0,G56&lt;0),"",MAX(0,G56-F56))</f>
        <v/>
      </c>
      <c r="J56" s="17">
        <f>IF(OR(A56="",NOT(ISNUMBER(F56)),NOT(ISNUMBER(G56)),F56&lt;0,G56&lt;0),"",IF(F56=0,IF(G56=0,"Non prevista","Eccedenza"),IF(G56=0,"Da consegnare",IF(G56&lt;F56,"Parziale",IF(G56=F56,"Consegnata","Eccedenza")))))</f>
        <v/>
      </c>
      <c r="K56" s="28" t="n"/>
      <c r="L56" s="16">
        <f>IF(OR(A56="",NOT(ISNUMBER(H56)),H56=0,NOT(ISNUMBER(Impostazioni!$B$6)),NOT(ISNUMBER(Impostazioni!$B$7)),Impostazioni!$B$7&lt;=Impostazioni!$B$6),"",Impostazioni!$B$7-Impostazioni!$B$6)</f>
        <v/>
      </c>
      <c r="M56" s="14" t="n"/>
      <c r="N56" s="17">
        <f>IF(COUNTA(A56:G56,K56,M56)=0,"",IF(A56="","ID nucleo mancante",IF(COUNTIF($A$5:$A$124,A56)&gt;1,"ID duplicato",IF(B56="","Etichetta nucleo mancante",IF(OR(C56="",NOT(ISNUMBER(C56)),C56&lt;1,C56&gt;Impostazioni!$B$5),"Numero persone mancante o non valido",IF(OR(D56="",COUNTIF(Impostazioni!$D$2:$D$4,D56)=0),"Modalità mancante o non valida",IF(OR(E56="",COUNTIF(Impostazioni!$F$2:$F$5,E56)=0),"Responsabile mancante o non valido",IF(OR(F56="",NOT(ISNUMBER(F56)),F56&lt;0,F56&gt;Impostazioni!$B$4),"Quantità prevista mancante o non valida",IF(OR(G56="",NOT(ISNUMBER(G56)),G56&lt;0,G56&gt;Impostazioni!$B$4),"Quantità consegnata mancante o non valida",IF(G56&gt;F56,"Consegnate oltre il previsto",IF(AND(G56&gt;0,K56=""),"Data consegna mancante",IF(AND(G56=0,K56&lt;&gt;""),"Data presente senza consegne",IF(AND(K56&lt;&gt;"",NOT(ISNUMBER(K56))),"Data consegna non valida",IF(AND(ISNUMBER(K56),K56&gt;Impostazioni!$B$7),"Data consegna futura",IF(AND(ISNUMBER(H56),H56&gt;0,Impostazioni!$B$7&gt;Impostazioni!$B$6),"Termine superato","")))))))))))))))</f>
        <v/>
      </c>
    </row>
    <row r="57" ht="23" customHeight="1">
      <c r="A57" s="14" t="n"/>
      <c r="B57" s="14" t="n"/>
      <c r="C57" s="15" t="n"/>
      <c r="D57" s="14" t="n"/>
      <c r="E57" s="14" t="n"/>
      <c r="F57" s="15" t="n"/>
      <c r="G57" s="15" t="n"/>
      <c r="H57" s="16">
        <f>IF(OR(A57="",NOT(ISNUMBER(F57)),NOT(ISNUMBER(G57)),F57&lt;0,G57&lt;0),"",MAX(0,F57-G57))</f>
        <v/>
      </c>
      <c r="I57" s="16">
        <f>IF(OR(A57="",NOT(ISNUMBER(F57)),NOT(ISNUMBER(G57)),F57&lt;0,G57&lt;0),"",MAX(0,G57-F57))</f>
        <v/>
      </c>
      <c r="J57" s="17">
        <f>IF(OR(A57="",NOT(ISNUMBER(F57)),NOT(ISNUMBER(G57)),F57&lt;0,G57&lt;0),"",IF(F57=0,IF(G57=0,"Non prevista","Eccedenza"),IF(G57=0,"Da consegnare",IF(G57&lt;F57,"Parziale",IF(G57=F57,"Consegnata","Eccedenza")))))</f>
        <v/>
      </c>
      <c r="K57" s="28" t="n"/>
      <c r="L57" s="16">
        <f>IF(OR(A57="",NOT(ISNUMBER(H57)),H57=0,NOT(ISNUMBER(Impostazioni!$B$6)),NOT(ISNUMBER(Impostazioni!$B$7)),Impostazioni!$B$7&lt;=Impostazioni!$B$6),"",Impostazioni!$B$7-Impostazioni!$B$6)</f>
        <v/>
      </c>
      <c r="M57" s="14" t="n"/>
      <c r="N57" s="17">
        <f>IF(COUNTA(A57:G57,K57,M57)=0,"",IF(A57="","ID nucleo mancante",IF(COUNTIF($A$5:$A$124,A57)&gt;1,"ID duplicato",IF(B57="","Etichetta nucleo mancante",IF(OR(C57="",NOT(ISNUMBER(C57)),C57&lt;1,C57&gt;Impostazioni!$B$5),"Numero persone mancante o non valido",IF(OR(D57="",COUNTIF(Impostazioni!$D$2:$D$4,D57)=0),"Modalità mancante o non valida",IF(OR(E57="",COUNTIF(Impostazioni!$F$2:$F$5,E57)=0),"Responsabile mancante o non valido",IF(OR(F57="",NOT(ISNUMBER(F57)),F57&lt;0,F57&gt;Impostazioni!$B$4),"Quantità prevista mancante o non valida",IF(OR(G57="",NOT(ISNUMBER(G57)),G57&lt;0,G57&gt;Impostazioni!$B$4),"Quantità consegnata mancante o non valida",IF(G57&gt;F57,"Consegnate oltre il previsto",IF(AND(G57&gt;0,K57=""),"Data consegna mancante",IF(AND(G57=0,K57&lt;&gt;""),"Data presente senza consegne",IF(AND(K57&lt;&gt;"",NOT(ISNUMBER(K57))),"Data consegna non valida",IF(AND(ISNUMBER(K57),K57&gt;Impostazioni!$B$7),"Data consegna futura",IF(AND(ISNUMBER(H57),H57&gt;0,Impostazioni!$B$7&gt;Impostazioni!$B$6),"Termine superato","")))))))))))))))</f>
        <v/>
      </c>
    </row>
    <row r="58" ht="23" customHeight="1">
      <c r="A58" s="14" t="n"/>
      <c r="B58" s="14" t="n"/>
      <c r="C58" s="15" t="n"/>
      <c r="D58" s="14" t="n"/>
      <c r="E58" s="14" t="n"/>
      <c r="F58" s="15" t="n"/>
      <c r="G58" s="15" t="n"/>
      <c r="H58" s="16">
        <f>IF(OR(A58="",NOT(ISNUMBER(F58)),NOT(ISNUMBER(G58)),F58&lt;0,G58&lt;0),"",MAX(0,F58-G58))</f>
        <v/>
      </c>
      <c r="I58" s="16">
        <f>IF(OR(A58="",NOT(ISNUMBER(F58)),NOT(ISNUMBER(G58)),F58&lt;0,G58&lt;0),"",MAX(0,G58-F58))</f>
        <v/>
      </c>
      <c r="J58" s="17">
        <f>IF(OR(A58="",NOT(ISNUMBER(F58)),NOT(ISNUMBER(G58)),F58&lt;0,G58&lt;0),"",IF(F58=0,IF(G58=0,"Non prevista","Eccedenza"),IF(G58=0,"Da consegnare",IF(G58&lt;F58,"Parziale",IF(G58=F58,"Consegnata","Eccedenza")))))</f>
        <v/>
      </c>
      <c r="K58" s="28" t="n"/>
      <c r="L58" s="16">
        <f>IF(OR(A58="",NOT(ISNUMBER(H58)),H58=0,NOT(ISNUMBER(Impostazioni!$B$6)),NOT(ISNUMBER(Impostazioni!$B$7)),Impostazioni!$B$7&lt;=Impostazioni!$B$6),"",Impostazioni!$B$7-Impostazioni!$B$6)</f>
        <v/>
      </c>
      <c r="M58" s="14" t="n"/>
      <c r="N58" s="17">
        <f>IF(COUNTA(A58:G58,K58,M58)=0,"",IF(A58="","ID nucleo mancante",IF(COUNTIF($A$5:$A$124,A58)&gt;1,"ID duplicato",IF(B58="","Etichetta nucleo mancante",IF(OR(C58="",NOT(ISNUMBER(C58)),C58&lt;1,C58&gt;Impostazioni!$B$5),"Numero persone mancante o non valido",IF(OR(D58="",COUNTIF(Impostazioni!$D$2:$D$4,D58)=0),"Modalità mancante o non valida",IF(OR(E58="",COUNTIF(Impostazioni!$F$2:$F$5,E58)=0),"Responsabile mancante o non valido",IF(OR(F58="",NOT(ISNUMBER(F58)),F58&lt;0,F58&gt;Impostazioni!$B$4),"Quantità prevista mancante o non valida",IF(OR(G58="",NOT(ISNUMBER(G58)),G58&lt;0,G58&gt;Impostazioni!$B$4),"Quantità consegnata mancante o non valida",IF(G58&gt;F58,"Consegnate oltre il previsto",IF(AND(G58&gt;0,K58=""),"Data consegna mancante",IF(AND(G58=0,K58&lt;&gt;""),"Data presente senza consegne",IF(AND(K58&lt;&gt;"",NOT(ISNUMBER(K58))),"Data consegna non valida",IF(AND(ISNUMBER(K58),K58&gt;Impostazioni!$B$7),"Data consegna futura",IF(AND(ISNUMBER(H58),H58&gt;0,Impostazioni!$B$7&gt;Impostazioni!$B$6),"Termine superato","")))))))))))))))</f>
        <v/>
      </c>
    </row>
    <row r="59" ht="23" customHeight="1">
      <c r="A59" s="14" t="n"/>
      <c r="B59" s="14" t="n"/>
      <c r="C59" s="15" t="n"/>
      <c r="D59" s="14" t="n"/>
      <c r="E59" s="14" t="n"/>
      <c r="F59" s="15" t="n"/>
      <c r="G59" s="15" t="n"/>
      <c r="H59" s="16">
        <f>IF(OR(A59="",NOT(ISNUMBER(F59)),NOT(ISNUMBER(G59)),F59&lt;0,G59&lt;0),"",MAX(0,F59-G59))</f>
        <v/>
      </c>
      <c r="I59" s="16">
        <f>IF(OR(A59="",NOT(ISNUMBER(F59)),NOT(ISNUMBER(G59)),F59&lt;0,G59&lt;0),"",MAX(0,G59-F59))</f>
        <v/>
      </c>
      <c r="J59" s="17">
        <f>IF(OR(A59="",NOT(ISNUMBER(F59)),NOT(ISNUMBER(G59)),F59&lt;0,G59&lt;0),"",IF(F59=0,IF(G59=0,"Non prevista","Eccedenza"),IF(G59=0,"Da consegnare",IF(G59&lt;F59,"Parziale",IF(G59=F59,"Consegnata","Eccedenza")))))</f>
        <v/>
      </c>
      <c r="K59" s="28" t="n"/>
      <c r="L59" s="16">
        <f>IF(OR(A59="",NOT(ISNUMBER(H59)),H59=0,NOT(ISNUMBER(Impostazioni!$B$6)),NOT(ISNUMBER(Impostazioni!$B$7)),Impostazioni!$B$7&lt;=Impostazioni!$B$6),"",Impostazioni!$B$7-Impostazioni!$B$6)</f>
        <v/>
      </c>
      <c r="M59" s="14" t="n"/>
      <c r="N59" s="17">
        <f>IF(COUNTA(A59:G59,K59,M59)=0,"",IF(A59="","ID nucleo mancante",IF(COUNTIF($A$5:$A$124,A59)&gt;1,"ID duplicato",IF(B59="","Etichetta nucleo mancante",IF(OR(C59="",NOT(ISNUMBER(C59)),C59&lt;1,C59&gt;Impostazioni!$B$5),"Numero persone mancante o non valido",IF(OR(D59="",COUNTIF(Impostazioni!$D$2:$D$4,D59)=0),"Modalità mancante o non valida",IF(OR(E59="",COUNTIF(Impostazioni!$F$2:$F$5,E59)=0),"Responsabile mancante o non valido",IF(OR(F59="",NOT(ISNUMBER(F59)),F59&lt;0,F59&gt;Impostazioni!$B$4),"Quantità prevista mancante o non valida",IF(OR(G59="",NOT(ISNUMBER(G59)),G59&lt;0,G59&gt;Impostazioni!$B$4),"Quantità consegnata mancante o non valida",IF(G59&gt;F59,"Consegnate oltre il previsto",IF(AND(G59&gt;0,K59=""),"Data consegna mancante",IF(AND(G59=0,K59&lt;&gt;""),"Data presente senza consegne",IF(AND(K59&lt;&gt;"",NOT(ISNUMBER(K59))),"Data consegna non valida",IF(AND(ISNUMBER(K59),K59&gt;Impostazioni!$B$7),"Data consegna futura",IF(AND(ISNUMBER(H59),H59&gt;0,Impostazioni!$B$7&gt;Impostazioni!$B$6),"Termine superato","")))))))))))))))</f>
        <v/>
      </c>
    </row>
    <row r="60" ht="23" customHeight="1">
      <c r="A60" s="14" t="n"/>
      <c r="B60" s="14" t="n"/>
      <c r="C60" s="15" t="n"/>
      <c r="D60" s="14" t="n"/>
      <c r="E60" s="14" t="n"/>
      <c r="F60" s="15" t="n"/>
      <c r="G60" s="15" t="n"/>
      <c r="H60" s="16">
        <f>IF(OR(A60="",NOT(ISNUMBER(F60)),NOT(ISNUMBER(G60)),F60&lt;0,G60&lt;0),"",MAX(0,F60-G60))</f>
        <v/>
      </c>
      <c r="I60" s="16">
        <f>IF(OR(A60="",NOT(ISNUMBER(F60)),NOT(ISNUMBER(G60)),F60&lt;0,G60&lt;0),"",MAX(0,G60-F60))</f>
        <v/>
      </c>
      <c r="J60" s="17">
        <f>IF(OR(A60="",NOT(ISNUMBER(F60)),NOT(ISNUMBER(G60)),F60&lt;0,G60&lt;0),"",IF(F60=0,IF(G60=0,"Non prevista","Eccedenza"),IF(G60=0,"Da consegnare",IF(G60&lt;F60,"Parziale",IF(G60=F60,"Consegnata","Eccedenza")))))</f>
        <v/>
      </c>
      <c r="K60" s="28" t="n"/>
      <c r="L60" s="16">
        <f>IF(OR(A60="",NOT(ISNUMBER(H60)),H60=0,NOT(ISNUMBER(Impostazioni!$B$6)),NOT(ISNUMBER(Impostazioni!$B$7)),Impostazioni!$B$7&lt;=Impostazioni!$B$6),"",Impostazioni!$B$7-Impostazioni!$B$6)</f>
        <v/>
      </c>
      <c r="M60" s="14" t="n"/>
      <c r="N60" s="17">
        <f>IF(COUNTA(A60:G60,K60,M60)=0,"",IF(A60="","ID nucleo mancante",IF(COUNTIF($A$5:$A$124,A60)&gt;1,"ID duplicato",IF(B60="","Etichetta nucleo mancante",IF(OR(C60="",NOT(ISNUMBER(C60)),C60&lt;1,C60&gt;Impostazioni!$B$5),"Numero persone mancante o non valido",IF(OR(D60="",COUNTIF(Impostazioni!$D$2:$D$4,D60)=0),"Modalità mancante o non valida",IF(OR(E60="",COUNTIF(Impostazioni!$F$2:$F$5,E60)=0),"Responsabile mancante o non valido",IF(OR(F60="",NOT(ISNUMBER(F60)),F60&lt;0,F60&gt;Impostazioni!$B$4),"Quantità prevista mancante o non valida",IF(OR(G60="",NOT(ISNUMBER(G60)),G60&lt;0,G60&gt;Impostazioni!$B$4),"Quantità consegnata mancante o non valida",IF(G60&gt;F60,"Consegnate oltre il previsto",IF(AND(G60&gt;0,K60=""),"Data consegna mancante",IF(AND(G60=0,K60&lt;&gt;""),"Data presente senza consegne",IF(AND(K60&lt;&gt;"",NOT(ISNUMBER(K60))),"Data consegna non valida",IF(AND(ISNUMBER(K60),K60&gt;Impostazioni!$B$7),"Data consegna futura",IF(AND(ISNUMBER(H60),H60&gt;0,Impostazioni!$B$7&gt;Impostazioni!$B$6),"Termine superato","")))))))))))))))</f>
        <v/>
      </c>
    </row>
    <row r="61" ht="23" customHeight="1">
      <c r="A61" s="14" t="n"/>
      <c r="B61" s="14" t="n"/>
      <c r="C61" s="15" t="n"/>
      <c r="D61" s="14" t="n"/>
      <c r="E61" s="14" t="n"/>
      <c r="F61" s="15" t="n"/>
      <c r="G61" s="15" t="n"/>
      <c r="H61" s="16">
        <f>IF(OR(A61="",NOT(ISNUMBER(F61)),NOT(ISNUMBER(G61)),F61&lt;0,G61&lt;0),"",MAX(0,F61-G61))</f>
        <v/>
      </c>
      <c r="I61" s="16">
        <f>IF(OR(A61="",NOT(ISNUMBER(F61)),NOT(ISNUMBER(G61)),F61&lt;0,G61&lt;0),"",MAX(0,G61-F61))</f>
        <v/>
      </c>
      <c r="J61" s="17">
        <f>IF(OR(A61="",NOT(ISNUMBER(F61)),NOT(ISNUMBER(G61)),F61&lt;0,G61&lt;0),"",IF(F61=0,IF(G61=0,"Non prevista","Eccedenza"),IF(G61=0,"Da consegnare",IF(G61&lt;F61,"Parziale",IF(G61=F61,"Consegnata","Eccedenza")))))</f>
        <v/>
      </c>
      <c r="K61" s="28" t="n"/>
      <c r="L61" s="16">
        <f>IF(OR(A61="",NOT(ISNUMBER(H61)),H61=0,NOT(ISNUMBER(Impostazioni!$B$6)),NOT(ISNUMBER(Impostazioni!$B$7)),Impostazioni!$B$7&lt;=Impostazioni!$B$6),"",Impostazioni!$B$7-Impostazioni!$B$6)</f>
        <v/>
      </c>
      <c r="M61" s="14" t="n"/>
      <c r="N61" s="17">
        <f>IF(COUNTA(A61:G61,K61,M61)=0,"",IF(A61="","ID nucleo mancante",IF(COUNTIF($A$5:$A$124,A61)&gt;1,"ID duplicato",IF(B61="","Etichetta nucleo mancante",IF(OR(C61="",NOT(ISNUMBER(C61)),C61&lt;1,C61&gt;Impostazioni!$B$5),"Numero persone mancante o non valido",IF(OR(D61="",COUNTIF(Impostazioni!$D$2:$D$4,D61)=0),"Modalità mancante o non valida",IF(OR(E61="",COUNTIF(Impostazioni!$F$2:$F$5,E61)=0),"Responsabile mancante o non valido",IF(OR(F61="",NOT(ISNUMBER(F61)),F61&lt;0,F61&gt;Impostazioni!$B$4),"Quantità prevista mancante o non valida",IF(OR(G61="",NOT(ISNUMBER(G61)),G61&lt;0,G61&gt;Impostazioni!$B$4),"Quantità consegnata mancante o non valida",IF(G61&gt;F61,"Consegnate oltre il previsto",IF(AND(G61&gt;0,K61=""),"Data consegna mancante",IF(AND(G61=0,K61&lt;&gt;""),"Data presente senza consegne",IF(AND(K61&lt;&gt;"",NOT(ISNUMBER(K61))),"Data consegna non valida",IF(AND(ISNUMBER(K61),K61&gt;Impostazioni!$B$7),"Data consegna futura",IF(AND(ISNUMBER(H61),H61&gt;0,Impostazioni!$B$7&gt;Impostazioni!$B$6),"Termine superato","")))))))))))))))</f>
        <v/>
      </c>
    </row>
    <row r="62" ht="23" customHeight="1">
      <c r="A62" s="14" t="n"/>
      <c r="B62" s="14" t="n"/>
      <c r="C62" s="15" t="n"/>
      <c r="D62" s="14" t="n"/>
      <c r="E62" s="14" t="n"/>
      <c r="F62" s="15" t="n"/>
      <c r="G62" s="15" t="n"/>
      <c r="H62" s="16">
        <f>IF(OR(A62="",NOT(ISNUMBER(F62)),NOT(ISNUMBER(G62)),F62&lt;0,G62&lt;0),"",MAX(0,F62-G62))</f>
        <v/>
      </c>
      <c r="I62" s="16">
        <f>IF(OR(A62="",NOT(ISNUMBER(F62)),NOT(ISNUMBER(G62)),F62&lt;0,G62&lt;0),"",MAX(0,G62-F62))</f>
        <v/>
      </c>
      <c r="J62" s="17">
        <f>IF(OR(A62="",NOT(ISNUMBER(F62)),NOT(ISNUMBER(G62)),F62&lt;0,G62&lt;0),"",IF(F62=0,IF(G62=0,"Non prevista","Eccedenza"),IF(G62=0,"Da consegnare",IF(G62&lt;F62,"Parziale",IF(G62=F62,"Consegnata","Eccedenza")))))</f>
        <v/>
      </c>
      <c r="K62" s="28" t="n"/>
      <c r="L62" s="16">
        <f>IF(OR(A62="",NOT(ISNUMBER(H62)),H62=0,NOT(ISNUMBER(Impostazioni!$B$6)),NOT(ISNUMBER(Impostazioni!$B$7)),Impostazioni!$B$7&lt;=Impostazioni!$B$6),"",Impostazioni!$B$7-Impostazioni!$B$6)</f>
        <v/>
      </c>
      <c r="M62" s="14" t="n"/>
      <c r="N62" s="17">
        <f>IF(COUNTA(A62:G62,K62,M62)=0,"",IF(A62="","ID nucleo mancante",IF(COUNTIF($A$5:$A$124,A62)&gt;1,"ID duplicato",IF(B62="","Etichetta nucleo mancante",IF(OR(C62="",NOT(ISNUMBER(C62)),C62&lt;1,C62&gt;Impostazioni!$B$5),"Numero persone mancante o non valido",IF(OR(D62="",COUNTIF(Impostazioni!$D$2:$D$4,D62)=0),"Modalità mancante o non valida",IF(OR(E62="",COUNTIF(Impostazioni!$F$2:$F$5,E62)=0),"Responsabile mancante o non valido",IF(OR(F62="",NOT(ISNUMBER(F62)),F62&lt;0,F62&gt;Impostazioni!$B$4),"Quantità prevista mancante o non valida",IF(OR(G62="",NOT(ISNUMBER(G62)),G62&lt;0,G62&gt;Impostazioni!$B$4),"Quantità consegnata mancante o non valida",IF(G62&gt;F62,"Consegnate oltre il previsto",IF(AND(G62&gt;0,K62=""),"Data consegna mancante",IF(AND(G62=0,K62&lt;&gt;""),"Data presente senza consegne",IF(AND(K62&lt;&gt;"",NOT(ISNUMBER(K62))),"Data consegna non valida",IF(AND(ISNUMBER(K62),K62&gt;Impostazioni!$B$7),"Data consegna futura",IF(AND(ISNUMBER(H62),H62&gt;0,Impostazioni!$B$7&gt;Impostazioni!$B$6),"Termine superato","")))))))))))))))</f>
        <v/>
      </c>
    </row>
    <row r="63" ht="23" customHeight="1">
      <c r="A63" s="14" t="n"/>
      <c r="B63" s="14" t="n"/>
      <c r="C63" s="15" t="n"/>
      <c r="D63" s="14" t="n"/>
      <c r="E63" s="14" t="n"/>
      <c r="F63" s="15" t="n"/>
      <c r="G63" s="15" t="n"/>
      <c r="H63" s="16">
        <f>IF(OR(A63="",NOT(ISNUMBER(F63)),NOT(ISNUMBER(G63)),F63&lt;0,G63&lt;0),"",MAX(0,F63-G63))</f>
        <v/>
      </c>
      <c r="I63" s="16">
        <f>IF(OR(A63="",NOT(ISNUMBER(F63)),NOT(ISNUMBER(G63)),F63&lt;0,G63&lt;0),"",MAX(0,G63-F63))</f>
        <v/>
      </c>
      <c r="J63" s="17">
        <f>IF(OR(A63="",NOT(ISNUMBER(F63)),NOT(ISNUMBER(G63)),F63&lt;0,G63&lt;0),"",IF(F63=0,IF(G63=0,"Non prevista","Eccedenza"),IF(G63=0,"Da consegnare",IF(G63&lt;F63,"Parziale",IF(G63=F63,"Consegnata","Eccedenza")))))</f>
        <v/>
      </c>
      <c r="K63" s="28" t="n"/>
      <c r="L63" s="16">
        <f>IF(OR(A63="",NOT(ISNUMBER(H63)),H63=0,NOT(ISNUMBER(Impostazioni!$B$6)),NOT(ISNUMBER(Impostazioni!$B$7)),Impostazioni!$B$7&lt;=Impostazioni!$B$6),"",Impostazioni!$B$7-Impostazioni!$B$6)</f>
        <v/>
      </c>
      <c r="M63" s="14" t="n"/>
      <c r="N63" s="17">
        <f>IF(COUNTA(A63:G63,K63,M63)=0,"",IF(A63="","ID nucleo mancante",IF(COUNTIF($A$5:$A$124,A63)&gt;1,"ID duplicato",IF(B63="","Etichetta nucleo mancante",IF(OR(C63="",NOT(ISNUMBER(C63)),C63&lt;1,C63&gt;Impostazioni!$B$5),"Numero persone mancante o non valido",IF(OR(D63="",COUNTIF(Impostazioni!$D$2:$D$4,D63)=0),"Modalità mancante o non valida",IF(OR(E63="",COUNTIF(Impostazioni!$F$2:$F$5,E63)=0),"Responsabile mancante o non valido",IF(OR(F63="",NOT(ISNUMBER(F63)),F63&lt;0,F63&gt;Impostazioni!$B$4),"Quantità prevista mancante o non valida",IF(OR(G63="",NOT(ISNUMBER(G63)),G63&lt;0,G63&gt;Impostazioni!$B$4),"Quantità consegnata mancante o non valida",IF(G63&gt;F63,"Consegnate oltre il previsto",IF(AND(G63&gt;0,K63=""),"Data consegna mancante",IF(AND(G63=0,K63&lt;&gt;""),"Data presente senza consegne",IF(AND(K63&lt;&gt;"",NOT(ISNUMBER(K63))),"Data consegna non valida",IF(AND(ISNUMBER(K63),K63&gt;Impostazioni!$B$7),"Data consegna futura",IF(AND(ISNUMBER(H63),H63&gt;0,Impostazioni!$B$7&gt;Impostazioni!$B$6),"Termine superato","")))))))))))))))</f>
        <v/>
      </c>
    </row>
    <row r="64" ht="23" customHeight="1">
      <c r="A64" s="14" t="n"/>
      <c r="B64" s="14" t="n"/>
      <c r="C64" s="15" t="n"/>
      <c r="D64" s="14" t="n"/>
      <c r="E64" s="14" t="n"/>
      <c r="F64" s="15" t="n"/>
      <c r="G64" s="15" t="n"/>
      <c r="H64" s="16">
        <f>IF(OR(A64="",NOT(ISNUMBER(F64)),NOT(ISNUMBER(G64)),F64&lt;0,G64&lt;0),"",MAX(0,F64-G64))</f>
        <v/>
      </c>
      <c r="I64" s="16">
        <f>IF(OR(A64="",NOT(ISNUMBER(F64)),NOT(ISNUMBER(G64)),F64&lt;0,G64&lt;0),"",MAX(0,G64-F64))</f>
        <v/>
      </c>
      <c r="J64" s="17">
        <f>IF(OR(A64="",NOT(ISNUMBER(F64)),NOT(ISNUMBER(G64)),F64&lt;0,G64&lt;0),"",IF(F64=0,IF(G64=0,"Non prevista","Eccedenza"),IF(G64=0,"Da consegnare",IF(G64&lt;F64,"Parziale",IF(G64=F64,"Consegnata","Eccedenza")))))</f>
        <v/>
      </c>
      <c r="K64" s="28" t="n"/>
      <c r="L64" s="16">
        <f>IF(OR(A64="",NOT(ISNUMBER(H64)),H64=0,NOT(ISNUMBER(Impostazioni!$B$6)),NOT(ISNUMBER(Impostazioni!$B$7)),Impostazioni!$B$7&lt;=Impostazioni!$B$6),"",Impostazioni!$B$7-Impostazioni!$B$6)</f>
        <v/>
      </c>
      <c r="M64" s="14" t="n"/>
      <c r="N64" s="17">
        <f>IF(COUNTA(A64:G64,K64,M64)=0,"",IF(A64="","ID nucleo mancante",IF(COUNTIF($A$5:$A$124,A64)&gt;1,"ID duplicato",IF(B64="","Etichetta nucleo mancante",IF(OR(C64="",NOT(ISNUMBER(C64)),C64&lt;1,C64&gt;Impostazioni!$B$5),"Numero persone mancante o non valido",IF(OR(D64="",COUNTIF(Impostazioni!$D$2:$D$4,D64)=0),"Modalità mancante o non valida",IF(OR(E64="",COUNTIF(Impostazioni!$F$2:$F$5,E64)=0),"Responsabile mancante o non valido",IF(OR(F64="",NOT(ISNUMBER(F64)),F64&lt;0,F64&gt;Impostazioni!$B$4),"Quantità prevista mancante o non valida",IF(OR(G64="",NOT(ISNUMBER(G64)),G64&lt;0,G64&gt;Impostazioni!$B$4),"Quantità consegnata mancante o non valida",IF(G64&gt;F64,"Consegnate oltre il previsto",IF(AND(G64&gt;0,K64=""),"Data consegna mancante",IF(AND(G64=0,K64&lt;&gt;""),"Data presente senza consegne",IF(AND(K64&lt;&gt;"",NOT(ISNUMBER(K64))),"Data consegna non valida",IF(AND(ISNUMBER(K64),K64&gt;Impostazioni!$B$7),"Data consegna futura",IF(AND(ISNUMBER(H64),H64&gt;0,Impostazioni!$B$7&gt;Impostazioni!$B$6),"Termine superato","")))))))))))))))</f>
        <v/>
      </c>
    </row>
    <row r="65" ht="23" customHeight="1">
      <c r="A65" s="14" t="n"/>
      <c r="B65" s="14" t="n"/>
      <c r="C65" s="15" t="n"/>
      <c r="D65" s="14" t="n"/>
      <c r="E65" s="14" t="n"/>
      <c r="F65" s="15" t="n"/>
      <c r="G65" s="15" t="n"/>
      <c r="H65" s="16">
        <f>IF(OR(A65="",NOT(ISNUMBER(F65)),NOT(ISNUMBER(G65)),F65&lt;0,G65&lt;0),"",MAX(0,F65-G65))</f>
        <v/>
      </c>
      <c r="I65" s="16">
        <f>IF(OR(A65="",NOT(ISNUMBER(F65)),NOT(ISNUMBER(G65)),F65&lt;0,G65&lt;0),"",MAX(0,G65-F65))</f>
        <v/>
      </c>
      <c r="J65" s="17">
        <f>IF(OR(A65="",NOT(ISNUMBER(F65)),NOT(ISNUMBER(G65)),F65&lt;0,G65&lt;0),"",IF(F65=0,IF(G65=0,"Non prevista","Eccedenza"),IF(G65=0,"Da consegnare",IF(G65&lt;F65,"Parziale",IF(G65=F65,"Consegnata","Eccedenza")))))</f>
        <v/>
      </c>
      <c r="K65" s="28" t="n"/>
      <c r="L65" s="16">
        <f>IF(OR(A65="",NOT(ISNUMBER(H65)),H65=0,NOT(ISNUMBER(Impostazioni!$B$6)),NOT(ISNUMBER(Impostazioni!$B$7)),Impostazioni!$B$7&lt;=Impostazioni!$B$6),"",Impostazioni!$B$7-Impostazioni!$B$6)</f>
        <v/>
      </c>
      <c r="M65" s="14" t="n"/>
      <c r="N65" s="17">
        <f>IF(COUNTA(A65:G65,K65,M65)=0,"",IF(A65="","ID nucleo mancante",IF(COUNTIF($A$5:$A$124,A65)&gt;1,"ID duplicato",IF(B65="","Etichetta nucleo mancante",IF(OR(C65="",NOT(ISNUMBER(C65)),C65&lt;1,C65&gt;Impostazioni!$B$5),"Numero persone mancante o non valido",IF(OR(D65="",COUNTIF(Impostazioni!$D$2:$D$4,D65)=0),"Modalità mancante o non valida",IF(OR(E65="",COUNTIF(Impostazioni!$F$2:$F$5,E65)=0),"Responsabile mancante o non valido",IF(OR(F65="",NOT(ISNUMBER(F65)),F65&lt;0,F65&gt;Impostazioni!$B$4),"Quantità prevista mancante o non valida",IF(OR(G65="",NOT(ISNUMBER(G65)),G65&lt;0,G65&gt;Impostazioni!$B$4),"Quantità consegnata mancante o non valida",IF(G65&gt;F65,"Consegnate oltre il previsto",IF(AND(G65&gt;0,K65=""),"Data consegna mancante",IF(AND(G65=0,K65&lt;&gt;""),"Data presente senza consegne",IF(AND(K65&lt;&gt;"",NOT(ISNUMBER(K65))),"Data consegna non valida",IF(AND(ISNUMBER(K65),K65&gt;Impostazioni!$B$7),"Data consegna futura",IF(AND(ISNUMBER(H65),H65&gt;0,Impostazioni!$B$7&gt;Impostazioni!$B$6),"Termine superato","")))))))))))))))</f>
        <v/>
      </c>
    </row>
    <row r="66" ht="23" customHeight="1">
      <c r="A66" s="14" t="n"/>
      <c r="B66" s="14" t="n"/>
      <c r="C66" s="15" t="n"/>
      <c r="D66" s="14" t="n"/>
      <c r="E66" s="14" t="n"/>
      <c r="F66" s="15" t="n"/>
      <c r="G66" s="15" t="n"/>
      <c r="H66" s="16">
        <f>IF(OR(A66="",NOT(ISNUMBER(F66)),NOT(ISNUMBER(G66)),F66&lt;0,G66&lt;0),"",MAX(0,F66-G66))</f>
        <v/>
      </c>
      <c r="I66" s="16">
        <f>IF(OR(A66="",NOT(ISNUMBER(F66)),NOT(ISNUMBER(G66)),F66&lt;0,G66&lt;0),"",MAX(0,G66-F66))</f>
        <v/>
      </c>
      <c r="J66" s="17">
        <f>IF(OR(A66="",NOT(ISNUMBER(F66)),NOT(ISNUMBER(G66)),F66&lt;0,G66&lt;0),"",IF(F66=0,IF(G66=0,"Non prevista","Eccedenza"),IF(G66=0,"Da consegnare",IF(G66&lt;F66,"Parziale",IF(G66=F66,"Consegnata","Eccedenza")))))</f>
        <v/>
      </c>
      <c r="K66" s="28" t="n"/>
      <c r="L66" s="16">
        <f>IF(OR(A66="",NOT(ISNUMBER(H66)),H66=0,NOT(ISNUMBER(Impostazioni!$B$6)),NOT(ISNUMBER(Impostazioni!$B$7)),Impostazioni!$B$7&lt;=Impostazioni!$B$6),"",Impostazioni!$B$7-Impostazioni!$B$6)</f>
        <v/>
      </c>
      <c r="M66" s="14" t="n"/>
      <c r="N66" s="17">
        <f>IF(COUNTA(A66:G66,K66,M66)=0,"",IF(A66="","ID nucleo mancante",IF(COUNTIF($A$5:$A$124,A66)&gt;1,"ID duplicato",IF(B66="","Etichetta nucleo mancante",IF(OR(C66="",NOT(ISNUMBER(C66)),C66&lt;1,C66&gt;Impostazioni!$B$5),"Numero persone mancante o non valido",IF(OR(D66="",COUNTIF(Impostazioni!$D$2:$D$4,D66)=0),"Modalità mancante o non valida",IF(OR(E66="",COUNTIF(Impostazioni!$F$2:$F$5,E66)=0),"Responsabile mancante o non valido",IF(OR(F66="",NOT(ISNUMBER(F66)),F66&lt;0,F66&gt;Impostazioni!$B$4),"Quantità prevista mancante o non valida",IF(OR(G66="",NOT(ISNUMBER(G66)),G66&lt;0,G66&gt;Impostazioni!$B$4),"Quantità consegnata mancante o non valida",IF(G66&gt;F66,"Consegnate oltre il previsto",IF(AND(G66&gt;0,K66=""),"Data consegna mancante",IF(AND(G66=0,K66&lt;&gt;""),"Data presente senza consegne",IF(AND(K66&lt;&gt;"",NOT(ISNUMBER(K66))),"Data consegna non valida",IF(AND(ISNUMBER(K66),K66&gt;Impostazioni!$B$7),"Data consegna futura",IF(AND(ISNUMBER(H66),H66&gt;0,Impostazioni!$B$7&gt;Impostazioni!$B$6),"Termine superato","")))))))))))))))</f>
        <v/>
      </c>
    </row>
    <row r="67" ht="23" customHeight="1">
      <c r="A67" s="14" t="n"/>
      <c r="B67" s="14" t="n"/>
      <c r="C67" s="15" t="n"/>
      <c r="D67" s="14" t="n"/>
      <c r="E67" s="14" t="n"/>
      <c r="F67" s="15" t="n"/>
      <c r="G67" s="15" t="n"/>
      <c r="H67" s="16">
        <f>IF(OR(A67="",NOT(ISNUMBER(F67)),NOT(ISNUMBER(G67)),F67&lt;0,G67&lt;0),"",MAX(0,F67-G67))</f>
        <v/>
      </c>
      <c r="I67" s="16">
        <f>IF(OR(A67="",NOT(ISNUMBER(F67)),NOT(ISNUMBER(G67)),F67&lt;0,G67&lt;0),"",MAX(0,G67-F67))</f>
        <v/>
      </c>
      <c r="J67" s="17">
        <f>IF(OR(A67="",NOT(ISNUMBER(F67)),NOT(ISNUMBER(G67)),F67&lt;0,G67&lt;0),"",IF(F67=0,IF(G67=0,"Non prevista","Eccedenza"),IF(G67=0,"Da consegnare",IF(G67&lt;F67,"Parziale",IF(G67=F67,"Consegnata","Eccedenza")))))</f>
        <v/>
      </c>
      <c r="K67" s="28" t="n"/>
      <c r="L67" s="16">
        <f>IF(OR(A67="",NOT(ISNUMBER(H67)),H67=0,NOT(ISNUMBER(Impostazioni!$B$6)),NOT(ISNUMBER(Impostazioni!$B$7)),Impostazioni!$B$7&lt;=Impostazioni!$B$6),"",Impostazioni!$B$7-Impostazioni!$B$6)</f>
        <v/>
      </c>
      <c r="M67" s="14" t="n"/>
      <c r="N67" s="17">
        <f>IF(COUNTA(A67:G67,K67,M67)=0,"",IF(A67="","ID nucleo mancante",IF(COUNTIF($A$5:$A$124,A67)&gt;1,"ID duplicato",IF(B67="","Etichetta nucleo mancante",IF(OR(C67="",NOT(ISNUMBER(C67)),C67&lt;1,C67&gt;Impostazioni!$B$5),"Numero persone mancante o non valido",IF(OR(D67="",COUNTIF(Impostazioni!$D$2:$D$4,D67)=0),"Modalità mancante o non valida",IF(OR(E67="",COUNTIF(Impostazioni!$F$2:$F$5,E67)=0),"Responsabile mancante o non valido",IF(OR(F67="",NOT(ISNUMBER(F67)),F67&lt;0,F67&gt;Impostazioni!$B$4),"Quantità prevista mancante o non valida",IF(OR(G67="",NOT(ISNUMBER(G67)),G67&lt;0,G67&gt;Impostazioni!$B$4),"Quantità consegnata mancante o non valida",IF(G67&gt;F67,"Consegnate oltre il previsto",IF(AND(G67&gt;0,K67=""),"Data consegna mancante",IF(AND(G67=0,K67&lt;&gt;""),"Data presente senza consegne",IF(AND(K67&lt;&gt;"",NOT(ISNUMBER(K67))),"Data consegna non valida",IF(AND(ISNUMBER(K67),K67&gt;Impostazioni!$B$7),"Data consegna futura",IF(AND(ISNUMBER(H67),H67&gt;0,Impostazioni!$B$7&gt;Impostazioni!$B$6),"Termine superato","")))))))))))))))</f>
        <v/>
      </c>
    </row>
    <row r="68" ht="23" customHeight="1">
      <c r="A68" s="14" t="n"/>
      <c r="B68" s="14" t="n"/>
      <c r="C68" s="15" t="n"/>
      <c r="D68" s="14" t="n"/>
      <c r="E68" s="14" t="n"/>
      <c r="F68" s="15" t="n"/>
      <c r="G68" s="15" t="n"/>
      <c r="H68" s="16">
        <f>IF(OR(A68="",NOT(ISNUMBER(F68)),NOT(ISNUMBER(G68)),F68&lt;0,G68&lt;0),"",MAX(0,F68-G68))</f>
        <v/>
      </c>
      <c r="I68" s="16">
        <f>IF(OR(A68="",NOT(ISNUMBER(F68)),NOT(ISNUMBER(G68)),F68&lt;0,G68&lt;0),"",MAX(0,G68-F68))</f>
        <v/>
      </c>
      <c r="J68" s="17">
        <f>IF(OR(A68="",NOT(ISNUMBER(F68)),NOT(ISNUMBER(G68)),F68&lt;0,G68&lt;0),"",IF(F68=0,IF(G68=0,"Non prevista","Eccedenza"),IF(G68=0,"Da consegnare",IF(G68&lt;F68,"Parziale",IF(G68=F68,"Consegnata","Eccedenza")))))</f>
        <v/>
      </c>
      <c r="K68" s="28" t="n"/>
      <c r="L68" s="16">
        <f>IF(OR(A68="",NOT(ISNUMBER(H68)),H68=0,NOT(ISNUMBER(Impostazioni!$B$6)),NOT(ISNUMBER(Impostazioni!$B$7)),Impostazioni!$B$7&lt;=Impostazioni!$B$6),"",Impostazioni!$B$7-Impostazioni!$B$6)</f>
        <v/>
      </c>
      <c r="M68" s="14" t="n"/>
      <c r="N68" s="17">
        <f>IF(COUNTA(A68:G68,K68,M68)=0,"",IF(A68="","ID nucleo mancante",IF(COUNTIF($A$5:$A$124,A68)&gt;1,"ID duplicato",IF(B68="","Etichetta nucleo mancante",IF(OR(C68="",NOT(ISNUMBER(C68)),C68&lt;1,C68&gt;Impostazioni!$B$5),"Numero persone mancante o non valido",IF(OR(D68="",COUNTIF(Impostazioni!$D$2:$D$4,D68)=0),"Modalità mancante o non valida",IF(OR(E68="",COUNTIF(Impostazioni!$F$2:$F$5,E68)=0),"Responsabile mancante o non valido",IF(OR(F68="",NOT(ISNUMBER(F68)),F68&lt;0,F68&gt;Impostazioni!$B$4),"Quantità prevista mancante o non valida",IF(OR(G68="",NOT(ISNUMBER(G68)),G68&lt;0,G68&gt;Impostazioni!$B$4),"Quantità consegnata mancante o non valida",IF(G68&gt;F68,"Consegnate oltre il previsto",IF(AND(G68&gt;0,K68=""),"Data consegna mancante",IF(AND(G68=0,K68&lt;&gt;""),"Data presente senza consegne",IF(AND(K68&lt;&gt;"",NOT(ISNUMBER(K68))),"Data consegna non valida",IF(AND(ISNUMBER(K68),K68&gt;Impostazioni!$B$7),"Data consegna futura",IF(AND(ISNUMBER(H68),H68&gt;0,Impostazioni!$B$7&gt;Impostazioni!$B$6),"Termine superato","")))))))))))))))</f>
        <v/>
      </c>
    </row>
    <row r="69" ht="23" customHeight="1">
      <c r="A69" s="14" t="n"/>
      <c r="B69" s="14" t="n"/>
      <c r="C69" s="15" t="n"/>
      <c r="D69" s="14" t="n"/>
      <c r="E69" s="14" t="n"/>
      <c r="F69" s="15" t="n"/>
      <c r="G69" s="15" t="n"/>
      <c r="H69" s="16">
        <f>IF(OR(A69="",NOT(ISNUMBER(F69)),NOT(ISNUMBER(G69)),F69&lt;0,G69&lt;0),"",MAX(0,F69-G69))</f>
        <v/>
      </c>
      <c r="I69" s="16">
        <f>IF(OR(A69="",NOT(ISNUMBER(F69)),NOT(ISNUMBER(G69)),F69&lt;0,G69&lt;0),"",MAX(0,G69-F69))</f>
        <v/>
      </c>
      <c r="J69" s="17">
        <f>IF(OR(A69="",NOT(ISNUMBER(F69)),NOT(ISNUMBER(G69)),F69&lt;0,G69&lt;0),"",IF(F69=0,IF(G69=0,"Non prevista","Eccedenza"),IF(G69=0,"Da consegnare",IF(G69&lt;F69,"Parziale",IF(G69=F69,"Consegnata","Eccedenza")))))</f>
        <v/>
      </c>
      <c r="K69" s="28" t="n"/>
      <c r="L69" s="16">
        <f>IF(OR(A69="",NOT(ISNUMBER(H69)),H69=0,NOT(ISNUMBER(Impostazioni!$B$6)),NOT(ISNUMBER(Impostazioni!$B$7)),Impostazioni!$B$7&lt;=Impostazioni!$B$6),"",Impostazioni!$B$7-Impostazioni!$B$6)</f>
        <v/>
      </c>
      <c r="M69" s="14" t="n"/>
      <c r="N69" s="17">
        <f>IF(COUNTA(A69:G69,K69,M69)=0,"",IF(A69="","ID nucleo mancante",IF(COUNTIF($A$5:$A$124,A69)&gt;1,"ID duplicato",IF(B69="","Etichetta nucleo mancante",IF(OR(C69="",NOT(ISNUMBER(C69)),C69&lt;1,C69&gt;Impostazioni!$B$5),"Numero persone mancante o non valido",IF(OR(D69="",COUNTIF(Impostazioni!$D$2:$D$4,D69)=0),"Modalità mancante o non valida",IF(OR(E69="",COUNTIF(Impostazioni!$F$2:$F$5,E69)=0),"Responsabile mancante o non valido",IF(OR(F69="",NOT(ISNUMBER(F69)),F69&lt;0,F69&gt;Impostazioni!$B$4),"Quantità prevista mancante o non valida",IF(OR(G69="",NOT(ISNUMBER(G69)),G69&lt;0,G69&gt;Impostazioni!$B$4),"Quantità consegnata mancante o non valida",IF(G69&gt;F69,"Consegnate oltre il previsto",IF(AND(G69&gt;0,K69=""),"Data consegna mancante",IF(AND(G69=0,K69&lt;&gt;""),"Data presente senza consegne",IF(AND(K69&lt;&gt;"",NOT(ISNUMBER(K69))),"Data consegna non valida",IF(AND(ISNUMBER(K69),K69&gt;Impostazioni!$B$7),"Data consegna futura",IF(AND(ISNUMBER(H69),H69&gt;0,Impostazioni!$B$7&gt;Impostazioni!$B$6),"Termine superato","")))))))))))))))</f>
        <v/>
      </c>
    </row>
    <row r="70" ht="23" customHeight="1">
      <c r="A70" s="14" t="n"/>
      <c r="B70" s="14" t="n"/>
      <c r="C70" s="15" t="n"/>
      <c r="D70" s="14" t="n"/>
      <c r="E70" s="14" t="n"/>
      <c r="F70" s="15" t="n"/>
      <c r="G70" s="15" t="n"/>
      <c r="H70" s="16">
        <f>IF(OR(A70="",NOT(ISNUMBER(F70)),NOT(ISNUMBER(G70)),F70&lt;0,G70&lt;0),"",MAX(0,F70-G70))</f>
        <v/>
      </c>
      <c r="I70" s="16">
        <f>IF(OR(A70="",NOT(ISNUMBER(F70)),NOT(ISNUMBER(G70)),F70&lt;0,G70&lt;0),"",MAX(0,G70-F70))</f>
        <v/>
      </c>
      <c r="J70" s="17">
        <f>IF(OR(A70="",NOT(ISNUMBER(F70)),NOT(ISNUMBER(G70)),F70&lt;0,G70&lt;0),"",IF(F70=0,IF(G70=0,"Non prevista","Eccedenza"),IF(G70=0,"Da consegnare",IF(G70&lt;F70,"Parziale",IF(G70=F70,"Consegnata","Eccedenza")))))</f>
        <v/>
      </c>
      <c r="K70" s="28" t="n"/>
      <c r="L70" s="16">
        <f>IF(OR(A70="",NOT(ISNUMBER(H70)),H70=0,NOT(ISNUMBER(Impostazioni!$B$6)),NOT(ISNUMBER(Impostazioni!$B$7)),Impostazioni!$B$7&lt;=Impostazioni!$B$6),"",Impostazioni!$B$7-Impostazioni!$B$6)</f>
        <v/>
      </c>
      <c r="M70" s="14" t="n"/>
      <c r="N70" s="17">
        <f>IF(COUNTA(A70:G70,K70,M70)=0,"",IF(A70="","ID nucleo mancante",IF(COUNTIF($A$5:$A$124,A70)&gt;1,"ID duplicato",IF(B70="","Etichetta nucleo mancante",IF(OR(C70="",NOT(ISNUMBER(C70)),C70&lt;1,C70&gt;Impostazioni!$B$5),"Numero persone mancante o non valido",IF(OR(D70="",COUNTIF(Impostazioni!$D$2:$D$4,D70)=0),"Modalità mancante o non valida",IF(OR(E70="",COUNTIF(Impostazioni!$F$2:$F$5,E70)=0),"Responsabile mancante o non valido",IF(OR(F70="",NOT(ISNUMBER(F70)),F70&lt;0,F70&gt;Impostazioni!$B$4),"Quantità prevista mancante o non valida",IF(OR(G70="",NOT(ISNUMBER(G70)),G70&lt;0,G70&gt;Impostazioni!$B$4),"Quantità consegnata mancante o non valida",IF(G70&gt;F70,"Consegnate oltre il previsto",IF(AND(G70&gt;0,K70=""),"Data consegna mancante",IF(AND(G70=0,K70&lt;&gt;""),"Data presente senza consegne",IF(AND(K70&lt;&gt;"",NOT(ISNUMBER(K70))),"Data consegna non valida",IF(AND(ISNUMBER(K70),K70&gt;Impostazioni!$B$7),"Data consegna futura",IF(AND(ISNUMBER(H70),H70&gt;0,Impostazioni!$B$7&gt;Impostazioni!$B$6),"Termine superato","")))))))))))))))</f>
        <v/>
      </c>
    </row>
    <row r="71" ht="23" customHeight="1">
      <c r="A71" s="14" t="n"/>
      <c r="B71" s="14" t="n"/>
      <c r="C71" s="15" t="n"/>
      <c r="D71" s="14" t="n"/>
      <c r="E71" s="14" t="n"/>
      <c r="F71" s="15" t="n"/>
      <c r="G71" s="15" t="n"/>
      <c r="H71" s="16">
        <f>IF(OR(A71="",NOT(ISNUMBER(F71)),NOT(ISNUMBER(G71)),F71&lt;0,G71&lt;0),"",MAX(0,F71-G71))</f>
        <v/>
      </c>
      <c r="I71" s="16">
        <f>IF(OR(A71="",NOT(ISNUMBER(F71)),NOT(ISNUMBER(G71)),F71&lt;0,G71&lt;0),"",MAX(0,G71-F71))</f>
        <v/>
      </c>
      <c r="J71" s="17">
        <f>IF(OR(A71="",NOT(ISNUMBER(F71)),NOT(ISNUMBER(G71)),F71&lt;0,G71&lt;0),"",IF(F71=0,IF(G71=0,"Non prevista","Eccedenza"),IF(G71=0,"Da consegnare",IF(G71&lt;F71,"Parziale",IF(G71=F71,"Consegnata","Eccedenza")))))</f>
        <v/>
      </c>
      <c r="K71" s="28" t="n"/>
      <c r="L71" s="16">
        <f>IF(OR(A71="",NOT(ISNUMBER(H71)),H71=0,NOT(ISNUMBER(Impostazioni!$B$6)),NOT(ISNUMBER(Impostazioni!$B$7)),Impostazioni!$B$7&lt;=Impostazioni!$B$6),"",Impostazioni!$B$7-Impostazioni!$B$6)</f>
        <v/>
      </c>
      <c r="M71" s="14" t="n"/>
      <c r="N71" s="17">
        <f>IF(COUNTA(A71:G71,K71,M71)=0,"",IF(A71="","ID nucleo mancante",IF(COUNTIF($A$5:$A$124,A71)&gt;1,"ID duplicato",IF(B71="","Etichetta nucleo mancante",IF(OR(C71="",NOT(ISNUMBER(C71)),C71&lt;1,C71&gt;Impostazioni!$B$5),"Numero persone mancante o non valido",IF(OR(D71="",COUNTIF(Impostazioni!$D$2:$D$4,D71)=0),"Modalità mancante o non valida",IF(OR(E71="",COUNTIF(Impostazioni!$F$2:$F$5,E71)=0),"Responsabile mancante o non valido",IF(OR(F71="",NOT(ISNUMBER(F71)),F71&lt;0,F71&gt;Impostazioni!$B$4),"Quantità prevista mancante o non valida",IF(OR(G71="",NOT(ISNUMBER(G71)),G71&lt;0,G71&gt;Impostazioni!$B$4),"Quantità consegnata mancante o non valida",IF(G71&gt;F71,"Consegnate oltre il previsto",IF(AND(G71&gt;0,K71=""),"Data consegna mancante",IF(AND(G71=0,K71&lt;&gt;""),"Data presente senza consegne",IF(AND(K71&lt;&gt;"",NOT(ISNUMBER(K71))),"Data consegna non valida",IF(AND(ISNUMBER(K71),K71&gt;Impostazioni!$B$7),"Data consegna futura",IF(AND(ISNUMBER(H71),H71&gt;0,Impostazioni!$B$7&gt;Impostazioni!$B$6),"Termine superato","")))))))))))))))</f>
        <v/>
      </c>
    </row>
    <row r="72" ht="23" customHeight="1">
      <c r="A72" s="14" t="n"/>
      <c r="B72" s="14" t="n"/>
      <c r="C72" s="15" t="n"/>
      <c r="D72" s="14" t="n"/>
      <c r="E72" s="14" t="n"/>
      <c r="F72" s="15" t="n"/>
      <c r="G72" s="15" t="n"/>
      <c r="H72" s="16">
        <f>IF(OR(A72="",NOT(ISNUMBER(F72)),NOT(ISNUMBER(G72)),F72&lt;0,G72&lt;0),"",MAX(0,F72-G72))</f>
        <v/>
      </c>
      <c r="I72" s="16">
        <f>IF(OR(A72="",NOT(ISNUMBER(F72)),NOT(ISNUMBER(G72)),F72&lt;0,G72&lt;0),"",MAX(0,G72-F72))</f>
        <v/>
      </c>
      <c r="J72" s="17">
        <f>IF(OR(A72="",NOT(ISNUMBER(F72)),NOT(ISNUMBER(G72)),F72&lt;0,G72&lt;0),"",IF(F72=0,IF(G72=0,"Non prevista","Eccedenza"),IF(G72=0,"Da consegnare",IF(G72&lt;F72,"Parziale",IF(G72=F72,"Consegnata","Eccedenza")))))</f>
        <v/>
      </c>
      <c r="K72" s="28" t="n"/>
      <c r="L72" s="16">
        <f>IF(OR(A72="",NOT(ISNUMBER(H72)),H72=0,NOT(ISNUMBER(Impostazioni!$B$6)),NOT(ISNUMBER(Impostazioni!$B$7)),Impostazioni!$B$7&lt;=Impostazioni!$B$6),"",Impostazioni!$B$7-Impostazioni!$B$6)</f>
        <v/>
      </c>
      <c r="M72" s="14" t="n"/>
      <c r="N72" s="17">
        <f>IF(COUNTA(A72:G72,K72,M72)=0,"",IF(A72="","ID nucleo mancante",IF(COUNTIF($A$5:$A$124,A72)&gt;1,"ID duplicato",IF(B72="","Etichetta nucleo mancante",IF(OR(C72="",NOT(ISNUMBER(C72)),C72&lt;1,C72&gt;Impostazioni!$B$5),"Numero persone mancante o non valido",IF(OR(D72="",COUNTIF(Impostazioni!$D$2:$D$4,D72)=0),"Modalità mancante o non valida",IF(OR(E72="",COUNTIF(Impostazioni!$F$2:$F$5,E72)=0),"Responsabile mancante o non valido",IF(OR(F72="",NOT(ISNUMBER(F72)),F72&lt;0,F72&gt;Impostazioni!$B$4),"Quantità prevista mancante o non valida",IF(OR(G72="",NOT(ISNUMBER(G72)),G72&lt;0,G72&gt;Impostazioni!$B$4),"Quantità consegnata mancante o non valida",IF(G72&gt;F72,"Consegnate oltre il previsto",IF(AND(G72&gt;0,K72=""),"Data consegna mancante",IF(AND(G72=0,K72&lt;&gt;""),"Data presente senza consegne",IF(AND(K72&lt;&gt;"",NOT(ISNUMBER(K72))),"Data consegna non valida",IF(AND(ISNUMBER(K72),K72&gt;Impostazioni!$B$7),"Data consegna futura",IF(AND(ISNUMBER(H72),H72&gt;0,Impostazioni!$B$7&gt;Impostazioni!$B$6),"Termine superato","")))))))))))))))</f>
        <v/>
      </c>
    </row>
    <row r="73" ht="23" customHeight="1">
      <c r="A73" s="14" t="n"/>
      <c r="B73" s="14" t="n"/>
      <c r="C73" s="15" t="n"/>
      <c r="D73" s="14" t="n"/>
      <c r="E73" s="14" t="n"/>
      <c r="F73" s="15" t="n"/>
      <c r="G73" s="15" t="n"/>
      <c r="H73" s="16">
        <f>IF(OR(A73="",NOT(ISNUMBER(F73)),NOT(ISNUMBER(G73)),F73&lt;0,G73&lt;0),"",MAX(0,F73-G73))</f>
        <v/>
      </c>
      <c r="I73" s="16">
        <f>IF(OR(A73="",NOT(ISNUMBER(F73)),NOT(ISNUMBER(G73)),F73&lt;0,G73&lt;0),"",MAX(0,G73-F73))</f>
        <v/>
      </c>
      <c r="J73" s="17">
        <f>IF(OR(A73="",NOT(ISNUMBER(F73)),NOT(ISNUMBER(G73)),F73&lt;0,G73&lt;0),"",IF(F73=0,IF(G73=0,"Non prevista","Eccedenza"),IF(G73=0,"Da consegnare",IF(G73&lt;F73,"Parziale",IF(G73=F73,"Consegnata","Eccedenza")))))</f>
        <v/>
      </c>
      <c r="K73" s="28" t="n"/>
      <c r="L73" s="16">
        <f>IF(OR(A73="",NOT(ISNUMBER(H73)),H73=0,NOT(ISNUMBER(Impostazioni!$B$6)),NOT(ISNUMBER(Impostazioni!$B$7)),Impostazioni!$B$7&lt;=Impostazioni!$B$6),"",Impostazioni!$B$7-Impostazioni!$B$6)</f>
        <v/>
      </c>
      <c r="M73" s="14" t="n"/>
      <c r="N73" s="17">
        <f>IF(COUNTA(A73:G73,K73,M73)=0,"",IF(A73="","ID nucleo mancante",IF(COUNTIF($A$5:$A$124,A73)&gt;1,"ID duplicato",IF(B73="","Etichetta nucleo mancante",IF(OR(C73="",NOT(ISNUMBER(C73)),C73&lt;1,C73&gt;Impostazioni!$B$5),"Numero persone mancante o non valido",IF(OR(D73="",COUNTIF(Impostazioni!$D$2:$D$4,D73)=0),"Modalità mancante o non valida",IF(OR(E73="",COUNTIF(Impostazioni!$F$2:$F$5,E73)=0),"Responsabile mancante o non valido",IF(OR(F73="",NOT(ISNUMBER(F73)),F73&lt;0,F73&gt;Impostazioni!$B$4),"Quantità prevista mancante o non valida",IF(OR(G73="",NOT(ISNUMBER(G73)),G73&lt;0,G73&gt;Impostazioni!$B$4),"Quantità consegnata mancante o non valida",IF(G73&gt;F73,"Consegnate oltre il previsto",IF(AND(G73&gt;0,K73=""),"Data consegna mancante",IF(AND(G73=0,K73&lt;&gt;""),"Data presente senza consegne",IF(AND(K73&lt;&gt;"",NOT(ISNUMBER(K73))),"Data consegna non valida",IF(AND(ISNUMBER(K73),K73&gt;Impostazioni!$B$7),"Data consegna futura",IF(AND(ISNUMBER(H73),H73&gt;0,Impostazioni!$B$7&gt;Impostazioni!$B$6),"Termine superato","")))))))))))))))</f>
        <v/>
      </c>
    </row>
    <row r="74" ht="23" customHeight="1">
      <c r="A74" s="14" t="n"/>
      <c r="B74" s="14" t="n"/>
      <c r="C74" s="15" t="n"/>
      <c r="D74" s="14" t="n"/>
      <c r="E74" s="14" t="n"/>
      <c r="F74" s="15" t="n"/>
      <c r="G74" s="15" t="n"/>
      <c r="H74" s="16">
        <f>IF(OR(A74="",NOT(ISNUMBER(F74)),NOT(ISNUMBER(G74)),F74&lt;0,G74&lt;0),"",MAX(0,F74-G74))</f>
        <v/>
      </c>
      <c r="I74" s="16">
        <f>IF(OR(A74="",NOT(ISNUMBER(F74)),NOT(ISNUMBER(G74)),F74&lt;0,G74&lt;0),"",MAX(0,G74-F74))</f>
        <v/>
      </c>
      <c r="J74" s="17">
        <f>IF(OR(A74="",NOT(ISNUMBER(F74)),NOT(ISNUMBER(G74)),F74&lt;0,G74&lt;0),"",IF(F74=0,IF(G74=0,"Non prevista","Eccedenza"),IF(G74=0,"Da consegnare",IF(G74&lt;F74,"Parziale",IF(G74=F74,"Consegnata","Eccedenza")))))</f>
        <v/>
      </c>
      <c r="K74" s="28" t="n"/>
      <c r="L74" s="16">
        <f>IF(OR(A74="",NOT(ISNUMBER(H74)),H74=0,NOT(ISNUMBER(Impostazioni!$B$6)),NOT(ISNUMBER(Impostazioni!$B$7)),Impostazioni!$B$7&lt;=Impostazioni!$B$6),"",Impostazioni!$B$7-Impostazioni!$B$6)</f>
        <v/>
      </c>
      <c r="M74" s="14" t="n"/>
      <c r="N74" s="17">
        <f>IF(COUNTA(A74:G74,K74,M74)=0,"",IF(A74="","ID nucleo mancante",IF(COUNTIF($A$5:$A$124,A74)&gt;1,"ID duplicato",IF(B74="","Etichetta nucleo mancante",IF(OR(C74="",NOT(ISNUMBER(C74)),C74&lt;1,C74&gt;Impostazioni!$B$5),"Numero persone mancante o non valido",IF(OR(D74="",COUNTIF(Impostazioni!$D$2:$D$4,D74)=0),"Modalità mancante o non valida",IF(OR(E74="",COUNTIF(Impostazioni!$F$2:$F$5,E74)=0),"Responsabile mancante o non valido",IF(OR(F74="",NOT(ISNUMBER(F74)),F74&lt;0,F74&gt;Impostazioni!$B$4),"Quantità prevista mancante o non valida",IF(OR(G74="",NOT(ISNUMBER(G74)),G74&lt;0,G74&gt;Impostazioni!$B$4),"Quantità consegnata mancante o non valida",IF(G74&gt;F74,"Consegnate oltre il previsto",IF(AND(G74&gt;0,K74=""),"Data consegna mancante",IF(AND(G74=0,K74&lt;&gt;""),"Data presente senza consegne",IF(AND(K74&lt;&gt;"",NOT(ISNUMBER(K74))),"Data consegna non valida",IF(AND(ISNUMBER(K74),K74&gt;Impostazioni!$B$7),"Data consegna futura",IF(AND(ISNUMBER(H74),H74&gt;0,Impostazioni!$B$7&gt;Impostazioni!$B$6),"Termine superato","")))))))))))))))</f>
        <v/>
      </c>
    </row>
    <row r="75" ht="23" customHeight="1">
      <c r="A75" s="14" t="n"/>
      <c r="B75" s="14" t="n"/>
      <c r="C75" s="15" t="n"/>
      <c r="D75" s="14" t="n"/>
      <c r="E75" s="14" t="n"/>
      <c r="F75" s="15" t="n"/>
      <c r="G75" s="15" t="n"/>
      <c r="H75" s="16">
        <f>IF(OR(A75="",NOT(ISNUMBER(F75)),NOT(ISNUMBER(G75)),F75&lt;0,G75&lt;0),"",MAX(0,F75-G75))</f>
        <v/>
      </c>
      <c r="I75" s="16">
        <f>IF(OR(A75="",NOT(ISNUMBER(F75)),NOT(ISNUMBER(G75)),F75&lt;0,G75&lt;0),"",MAX(0,G75-F75))</f>
        <v/>
      </c>
      <c r="J75" s="17">
        <f>IF(OR(A75="",NOT(ISNUMBER(F75)),NOT(ISNUMBER(G75)),F75&lt;0,G75&lt;0),"",IF(F75=0,IF(G75=0,"Non prevista","Eccedenza"),IF(G75=0,"Da consegnare",IF(G75&lt;F75,"Parziale",IF(G75=F75,"Consegnata","Eccedenza")))))</f>
        <v/>
      </c>
      <c r="K75" s="28" t="n"/>
      <c r="L75" s="16">
        <f>IF(OR(A75="",NOT(ISNUMBER(H75)),H75=0,NOT(ISNUMBER(Impostazioni!$B$6)),NOT(ISNUMBER(Impostazioni!$B$7)),Impostazioni!$B$7&lt;=Impostazioni!$B$6),"",Impostazioni!$B$7-Impostazioni!$B$6)</f>
        <v/>
      </c>
      <c r="M75" s="14" t="n"/>
      <c r="N75" s="17">
        <f>IF(COUNTA(A75:G75,K75,M75)=0,"",IF(A75="","ID nucleo mancante",IF(COUNTIF($A$5:$A$124,A75)&gt;1,"ID duplicato",IF(B75="","Etichetta nucleo mancante",IF(OR(C75="",NOT(ISNUMBER(C75)),C75&lt;1,C75&gt;Impostazioni!$B$5),"Numero persone mancante o non valido",IF(OR(D75="",COUNTIF(Impostazioni!$D$2:$D$4,D75)=0),"Modalità mancante o non valida",IF(OR(E75="",COUNTIF(Impostazioni!$F$2:$F$5,E75)=0),"Responsabile mancante o non valido",IF(OR(F75="",NOT(ISNUMBER(F75)),F75&lt;0,F75&gt;Impostazioni!$B$4),"Quantità prevista mancante o non valida",IF(OR(G75="",NOT(ISNUMBER(G75)),G75&lt;0,G75&gt;Impostazioni!$B$4),"Quantità consegnata mancante o non valida",IF(G75&gt;F75,"Consegnate oltre il previsto",IF(AND(G75&gt;0,K75=""),"Data consegna mancante",IF(AND(G75=0,K75&lt;&gt;""),"Data presente senza consegne",IF(AND(K75&lt;&gt;"",NOT(ISNUMBER(K75))),"Data consegna non valida",IF(AND(ISNUMBER(K75),K75&gt;Impostazioni!$B$7),"Data consegna futura",IF(AND(ISNUMBER(H75),H75&gt;0,Impostazioni!$B$7&gt;Impostazioni!$B$6),"Termine superato","")))))))))))))))</f>
        <v/>
      </c>
    </row>
    <row r="76" ht="23" customHeight="1">
      <c r="A76" s="14" t="n"/>
      <c r="B76" s="14" t="n"/>
      <c r="C76" s="15" t="n"/>
      <c r="D76" s="14" t="n"/>
      <c r="E76" s="14" t="n"/>
      <c r="F76" s="15" t="n"/>
      <c r="G76" s="15" t="n"/>
      <c r="H76" s="16">
        <f>IF(OR(A76="",NOT(ISNUMBER(F76)),NOT(ISNUMBER(G76)),F76&lt;0,G76&lt;0),"",MAX(0,F76-G76))</f>
        <v/>
      </c>
      <c r="I76" s="16">
        <f>IF(OR(A76="",NOT(ISNUMBER(F76)),NOT(ISNUMBER(G76)),F76&lt;0,G76&lt;0),"",MAX(0,G76-F76))</f>
        <v/>
      </c>
      <c r="J76" s="17">
        <f>IF(OR(A76="",NOT(ISNUMBER(F76)),NOT(ISNUMBER(G76)),F76&lt;0,G76&lt;0),"",IF(F76=0,IF(G76=0,"Non prevista","Eccedenza"),IF(G76=0,"Da consegnare",IF(G76&lt;F76,"Parziale",IF(G76=F76,"Consegnata","Eccedenza")))))</f>
        <v/>
      </c>
      <c r="K76" s="28" t="n"/>
      <c r="L76" s="16">
        <f>IF(OR(A76="",NOT(ISNUMBER(H76)),H76=0,NOT(ISNUMBER(Impostazioni!$B$6)),NOT(ISNUMBER(Impostazioni!$B$7)),Impostazioni!$B$7&lt;=Impostazioni!$B$6),"",Impostazioni!$B$7-Impostazioni!$B$6)</f>
        <v/>
      </c>
      <c r="M76" s="14" t="n"/>
      <c r="N76" s="17">
        <f>IF(COUNTA(A76:G76,K76,M76)=0,"",IF(A76="","ID nucleo mancante",IF(COUNTIF($A$5:$A$124,A76)&gt;1,"ID duplicato",IF(B76="","Etichetta nucleo mancante",IF(OR(C76="",NOT(ISNUMBER(C76)),C76&lt;1,C76&gt;Impostazioni!$B$5),"Numero persone mancante o non valido",IF(OR(D76="",COUNTIF(Impostazioni!$D$2:$D$4,D76)=0),"Modalità mancante o non valida",IF(OR(E76="",COUNTIF(Impostazioni!$F$2:$F$5,E76)=0),"Responsabile mancante o non valido",IF(OR(F76="",NOT(ISNUMBER(F76)),F76&lt;0,F76&gt;Impostazioni!$B$4),"Quantità prevista mancante o non valida",IF(OR(G76="",NOT(ISNUMBER(G76)),G76&lt;0,G76&gt;Impostazioni!$B$4),"Quantità consegnata mancante o non valida",IF(G76&gt;F76,"Consegnate oltre il previsto",IF(AND(G76&gt;0,K76=""),"Data consegna mancante",IF(AND(G76=0,K76&lt;&gt;""),"Data presente senza consegne",IF(AND(K76&lt;&gt;"",NOT(ISNUMBER(K76))),"Data consegna non valida",IF(AND(ISNUMBER(K76),K76&gt;Impostazioni!$B$7),"Data consegna futura",IF(AND(ISNUMBER(H76),H76&gt;0,Impostazioni!$B$7&gt;Impostazioni!$B$6),"Termine superato","")))))))))))))))</f>
        <v/>
      </c>
    </row>
    <row r="77" ht="23" customHeight="1">
      <c r="A77" s="14" t="n"/>
      <c r="B77" s="14" t="n"/>
      <c r="C77" s="15" t="n"/>
      <c r="D77" s="14" t="n"/>
      <c r="E77" s="14" t="n"/>
      <c r="F77" s="15" t="n"/>
      <c r="G77" s="15" t="n"/>
      <c r="H77" s="16">
        <f>IF(OR(A77="",NOT(ISNUMBER(F77)),NOT(ISNUMBER(G77)),F77&lt;0,G77&lt;0),"",MAX(0,F77-G77))</f>
        <v/>
      </c>
      <c r="I77" s="16">
        <f>IF(OR(A77="",NOT(ISNUMBER(F77)),NOT(ISNUMBER(G77)),F77&lt;0,G77&lt;0),"",MAX(0,G77-F77))</f>
        <v/>
      </c>
      <c r="J77" s="17">
        <f>IF(OR(A77="",NOT(ISNUMBER(F77)),NOT(ISNUMBER(G77)),F77&lt;0,G77&lt;0),"",IF(F77=0,IF(G77=0,"Non prevista","Eccedenza"),IF(G77=0,"Da consegnare",IF(G77&lt;F77,"Parziale",IF(G77=F77,"Consegnata","Eccedenza")))))</f>
        <v/>
      </c>
      <c r="K77" s="28" t="n"/>
      <c r="L77" s="16">
        <f>IF(OR(A77="",NOT(ISNUMBER(H77)),H77=0,NOT(ISNUMBER(Impostazioni!$B$6)),NOT(ISNUMBER(Impostazioni!$B$7)),Impostazioni!$B$7&lt;=Impostazioni!$B$6),"",Impostazioni!$B$7-Impostazioni!$B$6)</f>
        <v/>
      </c>
      <c r="M77" s="14" t="n"/>
      <c r="N77" s="17">
        <f>IF(COUNTA(A77:G77,K77,M77)=0,"",IF(A77="","ID nucleo mancante",IF(COUNTIF($A$5:$A$124,A77)&gt;1,"ID duplicato",IF(B77="","Etichetta nucleo mancante",IF(OR(C77="",NOT(ISNUMBER(C77)),C77&lt;1,C77&gt;Impostazioni!$B$5),"Numero persone mancante o non valido",IF(OR(D77="",COUNTIF(Impostazioni!$D$2:$D$4,D77)=0),"Modalità mancante o non valida",IF(OR(E77="",COUNTIF(Impostazioni!$F$2:$F$5,E77)=0),"Responsabile mancante o non valido",IF(OR(F77="",NOT(ISNUMBER(F77)),F77&lt;0,F77&gt;Impostazioni!$B$4),"Quantità prevista mancante o non valida",IF(OR(G77="",NOT(ISNUMBER(G77)),G77&lt;0,G77&gt;Impostazioni!$B$4),"Quantità consegnata mancante o non valida",IF(G77&gt;F77,"Consegnate oltre il previsto",IF(AND(G77&gt;0,K77=""),"Data consegna mancante",IF(AND(G77=0,K77&lt;&gt;""),"Data presente senza consegne",IF(AND(K77&lt;&gt;"",NOT(ISNUMBER(K77))),"Data consegna non valida",IF(AND(ISNUMBER(K77),K77&gt;Impostazioni!$B$7),"Data consegna futura",IF(AND(ISNUMBER(H77),H77&gt;0,Impostazioni!$B$7&gt;Impostazioni!$B$6),"Termine superato","")))))))))))))))</f>
        <v/>
      </c>
    </row>
    <row r="78" ht="23" customHeight="1">
      <c r="A78" s="14" t="n"/>
      <c r="B78" s="14" t="n"/>
      <c r="C78" s="15" t="n"/>
      <c r="D78" s="14" t="n"/>
      <c r="E78" s="14" t="n"/>
      <c r="F78" s="15" t="n"/>
      <c r="G78" s="15" t="n"/>
      <c r="H78" s="16">
        <f>IF(OR(A78="",NOT(ISNUMBER(F78)),NOT(ISNUMBER(G78)),F78&lt;0,G78&lt;0),"",MAX(0,F78-G78))</f>
        <v/>
      </c>
      <c r="I78" s="16">
        <f>IF(OR(A78="",NOT(ISNUMBER(F78)),NOT(ISNUMBER(G78)),F78&lt;0,G78&lt;0),"",MAX(0,G78-F78))</f>
        <v/>
      </c>
      <c r="J78" s="17">
        <f>IF(OR(A78="",NOT(ISNUMBER(F78)),NOT(ISNUMBER(G78)),F78&lt;0,G78&lt;0),"",IF(F78=0,IF(G78=0,"Non prevista","Eccedenza"),IF(G78=0,"Da consegnare",IF(G78&lt;F78,"Parziale",IF(G78=F78,"Consegnata","Eccedenza")))))</f>
        <v/>
      </c>
      <c r="K78" s="28" t="n"/>
      <c r="L78" s="16">
        <f>IF(OR(A78="",NOT(ISNUMBER(H78)),H78=0,NOT(ISNUMBER(Impostazioni!$B$6)),NOT(ISNUMBER(Impostazioni!$B$7)),Impostazioni!$B$7&lt;=Impostazioni!$B$6),"",Impostazioni!$B$7-Impostazioni!$B$6)</f>
        <v/>
      </c>
      <c r="M78" s="14" t="n"/>
      <c r="N78" s="17">
        <f>IF(COUNTA(A78:G78,K78,M78)=0,"",IF(A78="","ID nucleo mancante",IF(COUNTIF($A$5:$A$124,A78)&gt;1,"ID duplicato",IF(B78="","Etichetta nucleo mancante",IF(OR(C78="",NOT(ISNUMBER(C78)),C78&lt;1,C78&gt;Impostazioni!$B$5),"Numero persone mancante o non valido",IF(OR(D78="",COUNTIF(Impostazioni!$D$2:$D$4,D78)=0),"Modalità mancante o non valida",IF(OR(E78="",COUNTIF(Impostazioni!$F$2:$F$5,E78)=0),"Responsabile mancante o non valido",IF(OR(F78="",NOT(ISNUMBER(F78)),F78&lt;0,F78&gt;Impostazioni!$B$4),"Quantità prevista mancante o non valida",IF(OR(G78="",NOT(ISNUMBER(G78)),G78&lt;0,G78&gt;Impostazioni!$B$4),"Quantità consegnata mancante o non valida",IF(G78&gt;F78,"Consegnate oltre il previsto",IF(AND(G78&gt;0,K78=""),"Data consegna mancante",IF(AND(G78=0,K78&lt;&gt;""),"Data presente senza consegne",IF(AND(K78&lt;&gt;"",NOT(ISNUMBER(K78))),"Data consegna non valida",IF(AND(ISNUMBER(K78),K78&gt;Impostazioni!$B$7),"Data consegna futura",IF(AND(ISNUMBER(H78),H78&gt;0,Impostazioni!$B$7&gt;Impostazioni!$B$6),"Termine superato","")))))))))))))))</f>
        <v/>
      </c>
    </row>
    <row r="79" ht="23" customHeight="1">
      <c r="A79" s="14" t="n"/>
      <c r="B79" s="14" t="n"/>
      <c r="C79" s="15" t="n"/>
      <c r="D79" s="14" t="n"/>
      <c r="E79" s="14" t="n"/>
      <c r="F79" s="15" t="n"/>
      <c r="G79" s="15" t="n"/>
      <c r="H79" s="16">
        <f>IF(OR(A79="",NOT(ISNUMBER(F79)),NOT(ISNUMBER(G79)),F79&lt;0,G79&lt;0),"",MAX(0,F79-G79))</f>
        <v/>
      </c>
      <c r="I79" s="16">
        <f>IF(OR(A79="",NOT(ISNUMBER(F79)),NOT(ISNUMBER(G79)),F79&lt;0,G79&lt;0),"",MAX(0,G79-F79))</f>
        <v/>
      </c>
      <c r="J79" s="17">
        <f>IF(OR(A79="",NOT(ISNUMBER(F79)),NOT(ISNUMBER(G79)),F79&lt;0,G79&lt;0),"",IF(F79=0,IF(G79=0,"Non prevista","Eccedenza"),IF(G79=0,"Da consegnare",IF(G79&lt;F79,"Parziale",IF(G79=F79,"Consegnata","Eccedenza")))))</f>
        <v/>
      </c>
      <c r="K79" s="28" t="n"/>
      <c r="L79" s="16">
        <f>IF(OR(A79="",NOT(ISNUMBER(H79)),H79=0,NOT(ISNUMBER(Impostazioni!$B$6)),NOT(ISNUMBER(Impostazioni!$B$7)),Impostazioni!$B$7&lt;=Impostazioni!$B$6),"",Impostazioni!$B$7-Impostazioni!$B$6)</f>
        <v/>
      </c>
      <c r="M79" s="14" t="n"/>
      <c r="N79" s="17">
        <f>IF(COUNTA(A79:G79,K79,M79)=0,"",IF(A79="","ID nucleo mancante",IF(COUNTIF($A$5:$A$124,A79)&gt;1,"ID duplicato",IF(B79="","Etichetta nucleo mancante",IF(OR(C79="",NOT(ISNUMBER(C79)),C79&lt;1,C79&gt;Impostazioni!$B$5),"Numero persone mancante o non valido",IF(OR(D79="",COUNTIF(Impostazioni!$D$2:$D$4,D79)=0),"Modalità mancante o non valida",IF(OR(E79="",COUNTIF(Impostazioni!$F$2:$F$5,E79)=0),"Responsabile mancante o non valido",IF(OR(F79="",NOT(ISNUMBER(F79)),F79&lt;0,F79&gt;Impostazioni!$B$4),"Quantità prevista mancante o non valida",IF(OR(G79="",NOT(ISNUMBER(G79)),G79&lt;0,G79&gt;Impostazioni!$B$4),"Quantità consegnata mancante o non valida",IF(G79&gt;F79,"Consegnate oltre il previsto",IF(AND(G79&gt;0,K79=""),"Data consegna mancante",IF(AND(G79=0,K79&lt;&gt;""),"Data presente senza consegne",IF(AND(K79&lt;&gt;"",NOT(ISNUMBER(K79))),"Data consegna non valida",IF(AND(ISNUMBER(K79),K79&gt;Impostazioni!$B$7),"Data consegna futura",IF(AND(ISNUMBER(H79),H79&gt;0,Impostazioni!$B$7&gt;Impostazioni!$B$6),"Termine superato","")))))))))))))))</f>
        <v/>
      </c>
    </row>
    <row r="80" ht="23" customHeight="1">
      <c r="A80" s="14" t="n"/>
      <c r="B80" s="14" t="n"/>
      <c r="C80" s="15" t="n"/>
      <c r="D80" s="14" t="n"/>
      <c r="E80" s="14" t="n"/>
      <c r="F80" s="15" t="n"/>
      <c r="G80" s="15" t="n"/>
      <c r="H80" s="16">
        <f>IF(OR(A80="",NOT(ISNUMBER(F80)),NOT(ISNUMBER(G80)),F80&lt;0,G80&lt;0),"",MAX(0,F80-G80))</f>
        <v/>
      </c>
      <c r="I80" s="16">
        <f>IF(OR(A80="",NOT(ISNUMBER(F80)),NOT(ISNUMBER(G80)),F80&lt;0,G80&lt;0),"",MAX(0,G80-F80))</f>
        <v/>
      </c>
      <c r="J80" s="17">
        <f>IF(OR(A80="",NOT(ISNUMBER(F80)),NOT(ISNUMBER(G80)),F80&lt;0,G80&lt;0),"",IF(F80=0,IF(G80=0,"Non prevista","Eccedenza"),IF(G80=0,"Da consegnare",IF(G80&lt;F80,"Parziale",IF(G80=F80,"Consegnata","Eccedenza")))))</f>
        <v/>
      </c>
      <c r="K80" s="28" t="n"/>
      <c r="L80" s="16">
        <f>IF(OR(A80="",NOT(ISNUMBER(H80)),H80=0,NOT(ISNUMBER(Impostazioni!$B$6)),NOT(ISNUMBER(Impostazioni!$B$7)),Impostazioni!$B$7&lt;=Impostazioni!$B$6),"",Impostazioni!$B$7-Impostazioni!$B$6)</f>
        <v/>
      </c>
      <c r="M80" s="14" t="n"/>
      <c r="N80" s="17">
        <f>IF(COUNTA(A80:G80,K80,M80)=0,"",IF(A80="","ID nucleo mancante",IF(COUNTIF($A$5:$A$124,A80)&gt;1,"ID duplicato",IF(B80="","Etichetta nucleo mancante",IF(OR(C80="",NOT(ISNUMBER(C80)),C80&lt;1,C80&gt;Impostazioni!$B$5),"Numero persone mancante o non valido",IF(OR(D80="",COUNTIF(Impostazioni!$D$2:$D$4,D80)=0),"Modalità mancante o non valida",IF(OR(E80="",COUNTIF(Impostazioni!$F$2:$F$5,E80)=0),"Responsabile mancante o non valido",IF(OR(F80="",NOT(ISNUMBER(F80)),F80&lt;0,F80&gt;Impostazioni!$B$4),"Quantità prevista mancante o non valida",IF(OR(G80="",NOT(ISNUMBER(G80)),G80&lt;0,G80&gt;Impostazioni!$B$4),"Quantità consegnata mancante o non valida",IF(G80&gt;F80,"Consegnate oltre il previsto",IF(AND(G80&gt;0,K80=""),"Data consegna mancante",IF(AND(G80=0,K80&lt;&gt;""),"Data presente senza consegne",IF(AND(K80&lt;&gt;"",NOT(ISNUMBER(K80))),"Data consegna non valida",IF(AND(ISNUMBER(K80),K80&gt;Impostazioni!$B$7),"Data consegna futura",IF(AND(ISNUMBER(H80),H80&gt;0,Impostazioni!$B$7&gt;Impostazioni!$B$6),"Termine superato","")))))))))))))))</f>
        <v/>
      </c>
    </row>
    <row r="81" ht="23" customHeight="1">
      <c r="A81" s="14" t="n"/>
      <c r="B81" s="14" t="n"/>
      <c r="C81" s="15" t="n"/>
      <c r="D81" s="14" t="n"/>
      <c r="E81" s="14" t="n"/>
      <c r="F81" s="15" t="n"/>
      <c r="G81" s="15" t="n"/>
      <c r="H81" s="16">
        <f>IF(OR(A81="",NOT(ISNUMBER(F81)),NOT(ISNUMBER(G81)),F81&lt;0,G81&lt;0),"",MAX(0,F81-G81))</f>
        <v/>
      </c>
      <c r="I81" s="16">
        <f>IF(OR(A81="",NOT(ISNUMBER(F81)),NOT(ISNUMBER(G81)),F81&lt;0,G81&lt;0),"",MAX(0,G81-F81))</f>
        <v/>
      </c>
      <c r="J81" s="17">
        <f>IF(OR(A81="",NOT(ISNUMBER(F81)),NOT(ISNUMBER(G81)),F81&lt;0,G81&lt;0),"",IF(F81=0,IF(G81=0,"Non prevista","Eccedenza"),IF(G81=0,"Da consegnare",IF(G81&lt;F81,"Parziale",IF(G81=F81,"Consegnata","Eccedenza")))))</f>
        <v/>
      </c>
      <c r="K81" s="28" t="n"/>
      <c r="L81" s="16">
        <f>IF(OR(A81="",NOT(ISNUMBER(H81)),H81=0,NOT(ISNUMBER(Impostazioni!$B$6)),NOT(ISNUMBER(Impostazioni!$B$7)),Impostazioni!$B$7&lt;=Impostazioni!$B$6),"",Impostazioni!$B$7-Impostazioni!$B$6)</f>
        <v/>
      </c>
      <c r="M81" s="14" t="n"/>
      <c r="N81" s="17">
        <f>IF(COUNTA(A81:G81,K81,M81)=0,"",IF(A81="","ID nucleo mancante",IF(COUNTIF($A$5:$A$124,A81)&gt;1,"ID duplicato",IF(B81="","Etichetta nucleo mancante",IF(OR(C81="",NOT(ISNUMBER(C81)),C81&lt;1,C81&gt;Impostazioni!$B$5),"Numero persone mancante o non valido",IF(OR(D81="",COUNTIF(Impostazioni!$D$2:$D$4,D81)=0),"Modalità mancante o non valida",IF(OR(E81="",COUNTIF(Impostazioni!$F$2:$F$5,E81)=0),"Responsabile mancante o non valido",IF(OR(F81="",NOT(ISNUMBER(F81)),F81&lt;0,F81&gt;Impostazioni!$B$4),"Quantità prevista mancante o non valida",IF(OR(G81="",NOT(ISNUMBER(G81)),G81&lt;0,G81&gt;Impostazioni!$B$4),"Quantità consegnata mancante o non valida",IF(G81&gt;F81,"Consegnate oltre il previsto",IF(AND(G81&gt;0,K81=""),"Data consegna mancante",IF(AND(G81=0,K81&lt;&gt;""),"Data presente senza consegne",IF(AND(K81&lt;&gt;"",NOT(ISNUMBER(K81))),"Data consegna non valida",IF(AND(ISNUMBER(K81),K81&gt;Impostazioni!$B$7),"Data consegna futura",IF(AND(ISNUMBER(H81),H81&gt;0,Impostazioni!$B$7&gt;Impostazioni!$B$6),"Termine superato","")))))))))))))))</f>
        <v/>
      </c>
    </row>
    <row r="82" ht="23" customHeight="1">
      <c r="A82" s="14" t="n"/>
      <c r="B82" s="14" t="n"/>
      <c r="C82" s="15" t="n"/>
      <c r="D82" s="14" t="n"/>
      <c r="E82" s="14" t="n"/>
      <c r="F82" s="15" t="n"/>
      <c r="G82" s="15" t="n"/>
      <c r="H82" s="16">
        <f>IF(OR(A82="",NOT(ISNUMBER(F82)),NOT(ISNUMBER(G82)),F82&lt;0,G82&lt;0),"",MAX(0,F82-G82))</f>
        <v/>
      </c>
      <c r="I82" s="16">
        <f>IF(OR(A82="",NOT(ISNUMBER(F82)),NOT(ISNUMBER(G82)),F82&lt;0,G82&lt;0),"",MAX(0,G82-F82))</f>
        <v/>
      </c>
      <c r="J82" s="17">
        <f>IF(OR(A82="",NOT(ISNUMBER(F82)),NOT(ISNUMBER(G82)),F82&lt;0,G82&lt;0),"",IF(F82=0,IF(G82=0,"Non prevista","Eccedenza"),IF(G82=0,"Da consegnare",IF(G82&lt;F82,"Parziale",IF(G82=F82,"Consegnata","Eccedenza")))))</f>
        <v/>
      </c>
      <c r="K82" s="28" t="n"/>
      <c r="L82" s="16">
        <f>IF(OR(A82="",NOT(ISNUMBER(H82)),H82=0,NOT(ISNUMBER(Impostazioni!$B$6)),NOT(ISNUMBER(Impostazioni!$B$7)),Impostazioni!$B$7&lt;=Impostazioni!$B$6),"",Impostazioni!$B$7-Impostazioni!$B$6)</f>
        <v/>
      </c>
      <c r="M82" s="14" t="n"/>
      <c r="N82" s="17">
        <f>IF(COUNTA(A82:G82,K82,M82)=0,"",IF(A82="","ID nucleo mancante",IF(COUNTIF($A$5:$A$124,A82)&gt;1,"ID duplicato",IF(B82="","Etichetta nucleo mancante",IF(OR(C82="",NOT(ISNUMBER(C82)),C82&lt;1,C82&gt;Impostazioni!$B$5),"Numero persone mancante o non valido",IF(OR(D82="",COUNTIF(Impostazioni!$D$2:$D$4,D82)=0),"Modalità mancante o non valida",IF(OR(E82="",COUNTIF(Impostazioni!$F$2:$F$5,E82)=0),"Responsabile mancante o non valido",IF(OR(F82="",NOT(ISNUMBER(F82)),F82&lt;0,F82&gt;Impostazioni!$B$4),"Quantità prevista mancante o non valida",IF(OR(G82="",NOT(ISNUMBER(G82)),G82&lt;0,G82&gt;Impostazioni!$B$4),"Quantità consegnata mancante o non valida",IF(G82&gt;F82,"Consegnate oltre il previsto",IF(AND(G82&gt;0,K82=""),"Data consegna mancante",IF(AND(G82=0,K82&lt;&gt;""),"Data presente senza consegne",IF(AND(K82&lt;&gt;"",NOT(ISNUMBER(K82))),"Data consegna non valida",IF(AND(ISNUMBER(K82),K82&gt;Impostazioni!$B$7),"Data consegna futura",IF(AND(ISNUMBER(H82),H82&gt;0,Impostazioni!$B$7&gt;Impostazioni!$B$6),"Termine superato","")))))))))))))))</f>
        <v/>
      </c>
    </row>
    <row r="83" ht="23" customHeight="1">
      <c r="A83" s="14" t="n"/>
      <c r="B83" s="14" t="n"/>
      <c r="C83" s="15" t="n"/>
      <c r="D83" s="14" t="n"/>
      <c r="E83" s="14" t="n"/>
      <c r="F83" s="15" t="n"/>
      <c r="G83" s="15" t="n"/>
      <c r="H83" s="16">
        <f>IF(OR(A83="",NOT(ISNUMBER(F83)),NOT(ISNUMBER(G83)),F83&lt;0,G83&lt;0),"",MAX(0,F83-G83))</f>
        <v/>
      </c>
      <c r="I83" s="16">
        <f>IF(OR(A83="",NOT(ISNUMBER(F83)),NOT(ISNUMBER(G83)),F83&lt;0,G83&lt;0),"",MAX(0,G83-F83))</f>
        <v/>
      </c>
      <c r="J83" s="17">
        <f>IF(OR(A83="",NOT(ISNUMBER(F83)),NOT(ISNUMBER(G83)),F83&lt;0,G83&lt;0),"",IF(F83=0,IF(G83=0,"Non prevista","Eccedenza"),IF(G83=0,"Da consegnare",IF(G83&lt;F83,"Parziale",IF(G83=F83,"Consegnata","Eccedenza")))))</f>
        <v/>
      </c>
      <c r="K83" s="28" t="n"/>
      <c r="L83" s="16">
        <f>IF(OR(A83="",NOT(ISNUMBER(H83)),H83=0,NOT(ISNUMBER(Impostazioni!$B$6)),NOT(ISNUMBER(Impostazioni!$B$7)),Impostazioni!$B$7&lt;=Impostazioni!$B$6),"",Impostazioni!$B$7-Impostazioni!$B$6)</f>
        <v/>
      </c>
      <c r="M83" s="14" t="n"/>
      <c r="N83" s="17">
        <f>IF(COUNTA(A83:G83,K83,M83)=0,"",IF(A83="","ID nucleo mancante",IF(COUNTIF($A$5:$A$124,A83)&gt;1,"ID duplicato",IF(B83="","Etichetta nucleo mancante",IF(OR(C83="",NOT(ISNUMBER(C83)),C83&lt;1,C83&gt;Impostazioni!$B$5),"Numero persone mancante o non valido",IF(OR(D83="",COUNTIF(Impostazioni!$D$2:$D$4,D83)=0),"Modalità mancante o non valida",IF(OR(E83="",COUNTIF(Impostazioni!$F$2:$F$5,E83)=0),"Responsabile mancante o non valido",IF(OR(F83="",NOT(ISNUMBER(F83)),F83&lt;0,F83&gt;Impostazioni!$B$4),"Quantità prevista mancante o non valida",IF(OR(G83="",NOT(ISNUMBER(G83)),G83&lt;0,G83&gt;Impostazioni!$B$4),"Quantità consegnata mancante o non valida",IF(G83&gt;F83,"Consegnate oltre il previsto",IF(AND(G83&gt;0,K83=""),"Data consegna mancante",IF(AND(G83=0,K83&lt;&gt;""),"Data presente senza consegne",IF(AND(K83&lt;&gt;"",NOT(ISNUMBER(K83))),"Data consegna non valida",IF(AND(ISNUMBER(K83),K83&gt;Impostazioni!$B$7),"Data consegna futura",IF(AND(ISNUMBER(H83),H83&gt;0,Impostazioni!$B$7&gt;Impostazioni!$B$6),"Termine superato","")))))))))))))))</f>
        <v/>
      </c>
    </row>
    <row r="84" ht="23" customHeight="1">
      <c r="A84" s="14" t="n"/>
      <c r="B84" s="14" t="n"/>
      <c r="C84" s="15" t="n"/>
      <c r="D84" s="14" t="n"/>
      <c r="E84" s="14" t="n"/>
      <c r="F84" s="15" t="n"/>
      <c r="G84" s="15" t="n"/>
      <c r="H84" s="16">
        <f>IF(OR(A84="",NOT(ISNUMBER(F84)),NOT(ISNUMBER(G84)),F84&lt;0,G84&lt;0),"",MAX(0,F84-G84))</f>
        <v/>
      </c>
      <c r="I84" s="16">
        <f>IF(OR(A84="",NOT(ISNUMBER(F84)),NOT(ISNUMBER(G84)),F84&lt;0,G84&lt;0),"",MAX(0,G84-F84))</f>
        <v/>
      </c>
      <c r="J84" s="17">
        <f>IF(OR(A84="",NOT(ISNUMBER(F84)),NOT(ISNUMBER(G84)),F84&lt;0,G84&lt;0),"",IF(F84=0,IF(G84=0,"Non prevista","Eccedenza"),IF(G84=0,"Da consegnare",IF(G84&lt;F84,"Parziale",IF(G84=F84,"Consegnata","Eccedenza")))))</f>
        <v/>
      </c>
      <c r="K84" s="28" t="n"/>
      <c r="L84" s="16">
        <f>IF(OR(A84="",NOT(ISNUMBER(H84)),H84=0,NOT(ISNUMBER(Impostazioni!$B$6)),NOT(ISNUMBER(Impostazioni!$B$7)),Impostazioni!$B$7&lt;=Impostazioni!$B$6),"",Impostazioni!$B$7-Impostazioni!$B$6)</f>
        <v/>
      </c>
      <c r="M84" s="14" t="n"/>
      <c r="N84" s="17">
        <f>IF(COUNTA(A84:G84,K84,M84)=0,"",IF(A84="","ID nucleo mancante",IF(COUNTIF($A$5:$A$124,A84)&gt;1,"ID duplicato",IF(B84="","Etichetta nucleo mancante",IF(OR(C84="",NOT(ISNUMBER(C84)),C84&lt;1,C84&gt;Impostazioni!$B$5),"Numero persone mancante o non valido",IF(OR(D84="",COUNTIF(Impostazioni!$D$2:$D$4,D84)=0),"Modalità mancante o non valida",IF(OR(E84="",COUNTIF(Impostazioni!$F$2:$F$5,E84)=0),"Responsabile mancante o non valido",IF(OR(F84="",NOT(ISNUMBER(F84)),F84&lt;0,F84&gt;Impostazioni!$B$4),"Quantità prevista mancante o non valida",IF(OR(G84="",NOT(ISNUMBER(G84)),G84&lt;0,G84&gt;Impostazioni!$B$4),"Quantità consegnata mancante o non valida",IF(G84&gt;F84,"Consegnate oltre il previsto",IF(AND(G84&gt;0,K84=""),"Data consegna mancante",IF(AND(G84=0,K84&lt;&gt;""),"Data presente senza consegne",IF(AND(K84&lt;&gt;"",NOT(ISNUMBER(K84))),"Data consegna non valida",IF(AND(ISNUMBER(K84),K84&gt;Impostazioni!$B$7),"Data consegna futura",IF(AND(ISNUMBER(H84),H84&gt;0,Impostazioni!$B$7&gt;Impostazioni!$B$6),"Termine superato","")))))))))))))))</f>
        <v/>
      </c>
    </row>
    <row r="85" ht="23" customHeight="1">
      <c r="A85" s="14" t="n"/>
      <c r="B85" s="14" t="n"/>
      <c r="C85" s="15" t="n"/>
      <c r="D85" s="14" t="n"/>
      <c r="E85" s="14" t="n"/>
      <c r="F85" s="15" t="n"/>
      <c r="G85" s="15" t="n"/>
      <c r="H85" s="16">
        <f>IF(OR(A85="",NOT(ISNUMBER(F85)),NOT(ISNUMBER(G85)),F85&lt;0,G85&lt;0),"",MAX(0,F85-G85))</f>
        <v/>
      </c>
      <c r="I85" s="16">
        <f>IF(OR(A85="",NOT(ISNUMBER(F85)),NOT(ISNUMBER(G85)),F85&lt;0,G85&lt;0),"",MAX(0,G85-F85))</f>
        <v/>
      </c>
      <c r="J85" s="17">
        <f>IF(OR(A85="",NOT(ISNUMBER(F85)),NOT(ISNUMBER(G85)),F85&lt;0,G85&lt;0),"",IF(F85=0,IF(G85=0,"Non prevista","Eccedenza"),IF(G85=0,"Da consegnare",IF(G85&lt;F85,"Parziale",IF(G85=F85,"Consegnata","Eccedenza")))))</f>
        <v/>
      </c>
      <c r="K85" s="28" t="n"/>
      <c r="L85" s="16">
        <f>IF(OR(A85="",NOT(ISNUMBER(H85)),H85=0,NOT(ISNUMBER(Impostazioni!$B$6)),NOT(ISNUMBER(Impostazioni!$B$7)),Impostazioni!$B$7&lt;=Impostazioni!$B$6),"",Impostazioni!$B$7-Impostazioni!$B$6)</f>
        <v/>
      </c>
      <c r="M85" s="14" t="n"/>
      <c r="N85" s="17">
        <f>IF(COUNTA(A85:G85,K85,M85)=0,"",IF(A85="","ID nucleo mancante",IF(COUNTIF($A$5:$A$124,A85)&gt;1,"ID duplicato",IF(B85="","Etichetta nucleo mancante",IF(OR(C85="",NOT(ISNUMBER(C85)),C85&lt;1,C85&gt;Impostazioni!$B$5),"Numero persone mancante o non valido",IF(OR(D85="",COUNTIF(Impostazioni!$D$2:$D$4,D85)=0),"Modalità mancante o non valida",IF(OR(E85="",COUNTIF(Impostazioni!$F$2:$F$5,E85)=0),"Responsabile mancante o non valido",IF(OR(F85="",NOT(ISNUMBER(F85)),F85&lt;0,F85&gt;Impostazioni!$B$4),"Quantità prevista mancante o non valida",IF(OR(G85="",NOT(ISNUMBER(G85)),G85&lt;0,G85&gt;Impostazioni!$B$4),"Quantità consegnata mancante o non valida",IF(G85&gt;F85,"Consegnate oltre il previsto",IF(AND(G85&gt;0,K85=""),"Data consegna mancante",IF(AND(G85=0,K85&lt;&gt;""),"Data presente senza consegne",IF(AND(K85&lt;&gt;"",NOT(ISNUMBER(K85))),"Data consegna non valida",IF(AND(ISNUMBER(K85),K85&gt;Impostazioni!$B$7),"Data consegna futura",IF(AND(ISNUMBER(H85),H85&gt;0,Impostazioni!$B$7&gt;Impostazioni!$B$6),"Termine superato","")))))))))))))))</f>
        <v/>
      </c>
    </row>
    <row r="86" ht="23" customHeight="1">
      <c r="A86" s="14" t="n"/>
      <c r="B86" s="14" t="n"/>
      <c r="C86" s="15" t="n"/>
      <c r="D86" s="14" t="n"/>
      <c r="E86" s="14" t="n"/>
      <c r="F86" s="15" t="n"/>
      <c r="G86" s="15" t="n"/>
      <c r="H86" s="16">
        <f>IF(OR(A86="",NOT(ISNUMBER(F86)),NOT(ISNUMBER(G86)),F86&lt;0,G86&lt;0),"",MAX(0,F86-G86))</f>
        <v/>
      </c>
      <c r="I86" s="16">
        <f>IF(OR(A86="",NOT(ISNUMBER(F86)),NOT(ISNUMBER(G86)),F86&lt;0,G86&lt;0),"",MAX(0,G86-F86))</f>
        <v/>
      </c>
      <c r="J86" s="17">
        <f>IF(OR(A86="",NOT(ISNUMBER(F86)),NOT(ISNUMBER(G86)),F86&lt;0,G86&lt;0),"",IF(F86=0,IF(G86=0,"Non prevista","Eccedenza"),IF(G86=0,"Da consegnare",IF(G86&lt;F86,"Parziale",IF(G86=F86,"Consegnata","Eccedenza")))))</f>
        <v/>
      </c>
      <c r="K86" s="28" t="n"/>
      <c r="L86" s="16">
        <f>IF(OR(A86="",NOT(ISNUMBER(H86)),H86=0,NOT(ISNUMBER(Impostazioni!$B$6)),NOT(ISNUMBER(Impostazioni!$B$7)),Impostazioni!$B$7&lt;=Impostazioni!$B$6),"",Impostazioni!$B$7-Impostazioni!$B$6)</f>
        <v/>
      </c>
      <c r="M86" s="14" t="n"/>
      <c r="N86" s="17">
        <f>IF(COUNTA(A86:G86,K86,M86)=0,"",IF(A86="","ID nucleo mancante",IF(COUNTIF($A$5:$A$124,A86)&gt;1,"ID duplicato",IF(B86="","Etichetta nucleo mancante",IF(OR(C86="",NOT(ISNUMBER(C86)),C86&lt;1,C86&gt;Impostazioni!$B$5),"Numero persone mancante o non valido",IF(OR(D86="",COUNTIF(Impostazioni!$D$2:$D$4,D86)=0),"Modalità mancante o non valida",IF(OR(E86="",COUNTIF(Impostazioni!$F$2:$F$5,E86)=0),"Responsabile mancante o non valido",IF(OR(F86="",NOT(ISNUMBER(F86)),F86&lt;0,F86&gt;Impostazioni!$B$4),"Quantità prevista mancante o non valida",IF(OR(G86="",NOT(ISNUMBER(G86)),G86&lt;0,G86&gt;Impostazioni!$B$4),"Quantità consegnata mancante o non valida",IF(G86&gt;F86,"Consegnate oltre il previsto",IF(AND(G86&gt;0,K86=""),"Data consegna mancante",IF(AND(G86=0,K86&lt;&gt;""),"Data presente senza consegne",IF(AND(K86&lt;&gt;"",NOT(ISNUMBER(K86))),"Data consegna non valida",IF(AND(ISNUMBER(K86),K86&gt;Impostazioni!$B$7),"Data consegna futura",IF(AND(ISNUMBER(H86),H86&gt;0,Impostazioni!$B$7&gt;Impostazioni!$B$6),"Termine superato","")))))))))))))))</f>
        <v/>
      </c>
    </row>
    <row r="87" ht="23" customHeight="1">
      <c r="A87" s="14" t="n"/>
      <c r="B87" s="14" t="n"/>
      <c r="C87" s="15" t="n"/>
      <c r="D87" s="14" t="n"/>
      <c r="E87" s="14" t="n"/>
      <c r="F87" s="15" t="n"/>
      <c r="G87" s="15" t="n"/>
      <c r="H87" s="16">
        <f>IF(OR(A87="",NOT(ISNUMBER(F87)),NOT(ISNUMBER(G87)),F87&lt;0,G87&lt;0),"",MAX(0,F87-G87))</f>
        <v/>
      </c>
      <c r="I87" s="16">
        <f>IF(OR(A87="",NOT(ISNUMBER(F87)),NOT(ISNUMBER(G87)),F87&lt;0,G87&lt;0),"",MAX(0,G87-F87))</f>
        <v/>
      </c>
      <c r="J87" s="17">
        <f>IF(OR(A87="",NOT(ISNUMBER(F87)),NOT(ISNUMBER(G87)),F87&lt;0,G87&lt;0),"",IF(F87=0,IF(G87=0,"Non prevista","Eccedenza"),IF(G87=0,"Da consegnare",IF(G87&lt;F87,"Parziale",IF(G87=F87,"Consegnata","Eccedenza")))))</f>
        <v/>
      </c>
      <c r="K87" s="28" t="n"/>
      <c r="L87" s="16">
        <f>IF(OR(A87="",NOT(ISNUMBER(H87)),H87=0,NOT(ISNUMBER(Impostazioni!$B$6)),NOT(ISNUMBER(Impostazioni!$B$7)),Impostazioni!$B$7&lt;=Impostazioni!$B$6),"",Impostazioni!$B$7-Impostazioni!$B$6)</f>
        <v/>
      </c>
      <c r="M87" s="14" t="n"/>
      <c r="N87" s="17">
        <f>IF(COUNTA(A87:G87,K87,M87)=0,"",IF(A87="","ID nucleo mancante",IF(COUNTIF($A$5:$A$124,A87)&gt;1,"ID duplicato",IF(B87="","Etichetta nucleo mancante",IF(OR(C87="",NOT(ISNUMBER(C87)),C87&lt;1,C87&gt;Impostazioni!$B$5),"Numero persone mancante o non valido",IF(OR(D87="",COUNTIF(Impostazioni!$D$2:$D$4,D87)=0),"Modalità mancante o non valida",IF(OR(E87="",COUNTIF(Impostazioni!$F$2:$F$5,E87)=0),"Responsabile mancante o non valido",IF(OR(F87="",NOT(ISNUMBER(F87)),F87&lt;0,F87&gt;Impostazioni!$B$4),"Quantità prevista mancante o non valida",IF(OR(G87="",NOT(ISNUMBER(G87)),G87&lt;0,G87&gt;Impostazioni!$B$4),"Quantità consegnata mancante o non valida",IF(G87&gt;F87,"Consegnate oltre il previsto",IF(AND(G87&gt;0,K87=""),"Data consegna mancante",IF(AND(G87=0,K87&lt;&gt;""),"Data presente senza consegne",IF(AND(K87&lt;&gt;"",NOT(ISNUMBER(K87))),"Data consegna non valida",IF(AND(ISNUMBER(K87),K87&gt;Impostazioni!$B$7),"Data consegna futura",IF(AND(ISNUMBER(H87),H87&gt;0,Impostazioni!$B$7&gt;Impostazioni!$B$6),"Termine superato","")))))))))))))))</f>
        <v/>
      </c>
    </row>
    <row r="88" ht="23" customHeight="1">
      <c r="A88" s="14" t="n"/>
      <c r="B88" s="14" t="n"/>
      <c r="C88" s="15" t="n"/>
      <c r="D88" s="14" t="n"/>
      <c r="E88" s="14" t="n"/>
      <c r="F88" s="15" t="n"/>
      <c r="G88" s="15" t="n"/>
      <c r="H88" s="16">
        <f>IF(OR(A88="",NOT(ISNUMBER(F88)),NOT(ISNUMBER(G88)),F88&lt;0,G88&lt;0),"",MAX(0,F88-G88))</f>
        <v/>
      </c>
      <c r="I88" s="16">
        <f>IF(OR(A88="",NOT(ISNUMBER(F88)),NOT(ISNUMBER(G88)),F88&lt;0,G88&lt;0),"",MAX(0,G88-F88))</f>
        <v/>
      </c>
      <c r="J88" s="17">
        <f>IF(OR(A88="",NOT(ISNUMBER(F88)),NOT(ISNUMBER(G88)),F88&lt;0,G88&lt;0),"",IF(F88=0,IF(G88=0,"Non prevista","Eccedenza"),IF(G88=0,"Da consegnare",IF(G88&lt;F88,"Parziale",IF(G88=F88,"Consegnata","Eccedenza")))))</f>
        <v/>
      </c>
      <c r="K88" s="28" t="n"/>
      <c r="L88" s="16">
        <f>IF(OR(A88="",NOT(ISNUMBER(H88)),H88=0,NOT(ISNUMBER(Impostazioni!$B$6)),NOT(ISNUMBER(Impostazioni!$B$7)),Impostazioni!$B$7&lt;=Impostazioni!$B$6),"",Impostazioni!$B$7-Impostazioni!$B$6)</f>
        <v/>
      </c>
      <c r="M88" s="14" t="n"/>
      <c r="N88" s="17">
        <f>IF(COUNTA(A88:G88,K88,M88)=0,"",IF(A88="","ID nucleo mancante",IF(COUNTIF($A$5:$A$124,A88)&gt;1,"ID duplicato",IF(B88="","Etichetta nucleo mancante",IF(OR(C88="",NOT(ISNUMBER(C88)),C88&lt;1,C88&gt;Impostazioni!$B$5),"Numero persone mancante o non valido",IF(OR(D88="",COUNTIF(Impostazioni!$D$2:$D$4,D88)=0),"Modalità mancante o non valida",IF(OR(E88="",COUNTIF(Impostazioni!$F$2:$F$5,E88)=0),"Responsabile mancante o non valido",IF(OR(F88="",NOT(ISNUMBER(F88)),F88&lt;0,F88&gt;Impostazioni!$B$4),"Quantità prevista mancante o non valida",IF(OR(G88="",NOT(ISNUMBER(G88)),G88&lt;0,G88&gt;Impostazioni!$B$4),"Quantità consegnata mancante o non valida",IF(G88&gt;F88,"Consegnate oltre il previsto",IF(AND(G88&gt;0,K88=""),"Data consegna mancante",IF(AND(G88=0,K88&lt;&gt;""),"Data presente senza consegne",IF(AND(K88&lt;&gt;"",NOT(ISNUMBER(K88))),"Data consegna non valida",IF(AND(ISNUMBER(K88),K88&gt;Impostazioni!$B$7),"Data consegna futura",IF(AND(ISNUMBER(H88),H88&gt;0,Impostazioni!$B$7&gt;Impostazioni!$B$6),"Termine superato","")))))))))))))))</f>
        <v/>
      </c>
    </row>
    <row r="89" ht="23" customHeight="1">
      <c r="A89" s="14" t="n"/>
      <c r="B89" s="14" t="n"/>
      <c r="C89" s="15" t="n"/>
      <c r="D89" s="14" t="n"/>
      <c r="E89" s="14" t="n"/>
      <c r="F89" s="15" t="n"/>
      <c r="G89" s="15" t="n"/>
      <c r="H89" s="16">
        <f>IF(OR(A89="",NOT(ISNUMBER(F89)),NOT(ISNUMBER(G89)),F89&lt;0,G89&lt;0),"",MAX(0,F89-G89))</f>
        <v/>
      </c>
      <c r="I89" s="16">
        <f>IF(OR(A89="",NOT(ISNUMBER(F89)),NOT(ISNUMBER(G89)),F89&lt;0,G89&lt;0),"",MAX(0,G89-F89))</f>
        <v/>
      </c>
      <c r="J89" s="17">
        <f>IF(OR(A89="",NOT(ISNUMBER(F89)),NOT(ISNUMBER(G89)),F89&lt;0,G89&lt;0),"",IF(F89=0,IF(G89=0,"Non prevista","Eccedenza"),IF(G89=0,"Da consegnare",IF(G89&lt;F89,"Parziale",IF(G89=F89,"Consegnata","Eccedenza")))))</f>
        <v/>
      </c>
      <c r="K89" s="28" t="n"/>
      <c r="L89" s="16">
        <f>IF(OR(A89="",NOT(ISNUMBER(H89)),H89=0,NOT(ISNUMBER(Impostazioni!$B$6)),NOT(ISNUMBER(Impostazioni!$B$7)),Impostazioni!$B$7&lt;=Impostazioni!$B$6),"",Impostazioni!$B$7-Impostazioni!$B$6)</f>
        <v/>
      </c>
      <c r="M89" s="14" t="n"/>
      <c r="N89" s="17">
        <f>IF(COUNTA(A89:G89,K89,M89)=0,"",IF(A89="","ID nucleo mancante",IF(COUNTIF($A$5:$A$124,A89)&gt;1,"ID duplicato",IF(B89="","Etichetta nucleo mancante",IF(OR(C89="",NOT(ISNUMBER(C89)),C89&lt;1,C89&gt;Impostazioni!$B$5),"Numero persone mancante o non valido",IF(OR(D89="",COUNTIF(Impostazioni!$D$2:$D$4,D89)=0),"Modalità mancante o non valida",IF(OR(E89="",COUNTIF(Impostazioni!$F$2:$F$5,E89)=0),"Responsabile mancante o non valido",IF(OR(F89="",NOT(ISNUMBER(F89)),F89&lt;0,F89&gt;Impostazioni!$B$4),"Quantità prevista mancante o non valida",IF(OR(G89="",NOT(ISNUMBER(G89)),G89&lt;0,G89&gt;Impostazioni!$B$4),"Quantità consegnata mancante o non valida",IF(G89&gt;F89,"Consegnate oltre il previsto",IF(AND(G89&gt;0,K89=""),"Data consegna mancante",IF(AND(G89=0,K89&lt;&gt;""),"Data presente senza consegne",IF(AND(K89&lt;&gt;"",NOT(ISNUMBER(K89))),"Data consegna non valida",IF(AND(ISNUMBER(K89),K89&gt;Impostazioni!$B$7),"Data consegna futura",IF(AND(ISNUMBER(H89),H89&gt;0,Impostazioni!$B$7&gt;Impostazioni!$B$6),"Termine superato","")))))))))))))))</f>
        <v/>
      </c>
    </row>
    <row r="90" ht="23" customHeight="1">
      <c r="A90" s="14" t="n"/>
      <c r="B90" s="14" t="n"/>
      <c r="C90" s="15" t="n"/>
      <c r="D90" s="14" t="n"/>
      <c r="E90" s="14" t="n"/>
      <c r="F90" s="15" t="n"/>
      <c r="G90" s="15" t="n"/>
      <c r="H90" s="16">
        <f>IF(OR(A90="",NOT(ISNUMBER(F90)),NOT(ISNUMBER(G90)),F90&lt;0,G90&lt;0),"",MAX(0,F90-G90))</f>
        <v/>
      </c>
      <c r="I90" s="16">
        <f>IF(OR(A90="",NOT(ISNUMBER(F90)),NOT(ISNUMBER(G90)),F90&lt;0,G90&lt;0),"",MAX(0,G90-F90))</f>
        <v/>
      </c>
      <c r="J90" s="17">
        <f>IF(OR(A90="",NOT(ISNUMBER(F90)),NOT(ISNUMBER(G90)),F90&lt;0,G90&lt;0),"",IF(F90=0,IF(G90=0,"Non prevista","Eccedenza"),IF(G90=0,"Da consegnare",IF(G90&lt;F90,"Parziale",IF(G90=F90,"Consegnata","Eccedenza")))))</f>
        <v/>
      </c>
      <c r="K90" s="28" t="n"/>
      <c r="L90" s="16">
        <f>IF(OR(A90="",NOT(ISNUMBER(H90)),H90=0,NOT(ISNUMBER(Impostazioni!$B$6)),NOT(ISNUMBER(Impostazioni!$B$7)),Impostazioni!$B$7&lt;=Impostazioni!$B$6),"",Impostazioni!$B$7-Impostazioni!$B$6)</f>
        <v/>
      </c>
      <c r="M90" s="14" t="n"/>
      <c r="N90" s="17">
        <f>IF(COUNTA(A90:G90,K90,M90)=0,"",IF(A90="","ID nucleo mancante",IF(COUNTIF($A$5:$A$124,A90)&gt;1,"ID duplicato",IF(B90="","Etichetta nucleo mancante",IF(OR(C90="",NOT(ISNUMBER(C90)),C90&lt;1,C90&gt;Impostazioni!$B$5),"Numero persone mancante o non valido",IF(OR(D90="",COUNTIF(Impostazioni!$D$2:$D$4,D90)=0),"Modalità mancante o non valida",IF(OR(E90="",COUNTIF(Impostazioni!$F$2:$F$5,E90)=0),"Responsabile mancante o non valido",IF(OR(F90="",NOT(ISNUMBER(F90)),F90&lt;0,F90&gt;Impostazioni!$B$4),"Quantità prevista mancante o non valida",IF(OR(G90="",NOT(ISNUMBER(G90)),G90&lt;0,G90&gt;Impostazioni!$B$4),"Quantità consegnata mancante o non valida",IF(G90&gt;F90,"Consegnate oltre il previsto",IF(AND(G90&gt;0,K90=""),"Data consegna mancante",IF(AND(G90=0,K90&lt;&gt;""),"Data presente senza consegne",IF(AND(K90&lt;&gt;"",NOT(ISNUMBER(K90))),"Data consegna non valida",IF(AND(ISNUMBER(K90),K90&gt;Impostazioni!$B$7),"Data consegna futura",IF(AND(ISNUMBER(H90),H90&gt;0,Impostazioni!$B$7&gt;Impostazioni!$B$6),"Termine superato","")))))))))))))))</f>
        <v/>
      </c>
    </row>
    <row r="91" ht="23" customHeight="1">
      <c r="A91" s="14" t="n"/>
      <c r="B91" s="14" t="n"/>
      <c r="C91" s="15" t="n"/>
      <c r="D91" s="14" t="n"/>
      <c r="E91" s="14" t="n"/>
      <c r="F91" s="15" t="n"/>
      <c r="G91" s="15" t="n"/>
      <c r="H91" s="16">
        <f>IF(OR(A91="",NOT(ISNUMBER(F91)),NOT(ISNUMBER(G91)),F91&lt;0,G91&lt;0),"",MAX(0,F91-G91))</f>
        <v/>
      </c>
      <c r="I91" s="16">
        <f>IF(OR(A91="",NOT(ISNUMBER(F91)),NOT(ISNUMBER(G91)),F91&lt;0,G91&lt;0),"",MAX(0,G91-F91))</f>
        <v/>
      </c>
      <c r="J91" s="17">
        <f>IF(OR(A91="",NOT(ISNUMBER(F91)),NOT(ISNUMBER(G91)),F91&lt;0,G91&lt;0),"",IF(F91=0,IF(G91=0,"Non prevista","Eccedenza"),IF(G91=0,"Da consegnare",IF(G91&lt;F91,"Parziale",IF(G91=F91,"Consegnata","Eccedenza")))))</f>
        <v/>
      </c>
      <c r="K91" s="28" t="n"/>
      <c r="L91" s="16">
        <f>IF(OR(A91="",NOT(ISNUMBER(H91)),H91=0,NOT(ISNUMBER(Impostazioni!$B$6)),NOT(ISNUMBER(Impostazioni!$B$7)),Impostazioni!$B$7&lt;=Impostazioni!$B$6),"",Impostazioni!$B$7-Impostazioni!$B$6)</f>
        <v/>
      </c>
      <c r="M91" s="14" t="n"/>
      <c r="N91" s="17">
        <f>IF(COUNTA(A91:G91,K91,M91)=0,"",IF(A91="","ID nucleo mancante",IF(COUNTIF($A$5:$A$124,A91)&gt;1,"ID duplicato",IF(B91="","Etichetta nucleo mancante",IF(OR(C91="",NOT(ISNUMBER(C91)),C91&lt;1,C91&gt;Impostazioni!$B$5),"Numero persone mancante o non valido",IF(OR(D91="",COUNTIF(Impostazioni!$D$2:$D$4,D91)=0),"Modalità mancante o non valida",IF(OR(E91="",COUNTIF(Impostazioni!$F$2:$F$5,E91)=0),"Responsabile mancante o non valido",IF(OR(F91="",NOT(ISNUMBER(F91)),F91&lt;0,F91&gt;Impostazioni!$B$4),"Quantità prevista mancante o non valida",IF(OR(G91="",NOT(ISNUMBER(G91)),G91&lt;0,G91&gt;Impostazioni!$B$4),"Quantità consegnata mancante o non valida",IF(G91&gt;F91,"Consegnate oltre il previsto",IF(AND(G91&gt;0,K91=""),"Data consegna mancante",IF(AND(G91=0,K91&lt;&gt;""),"Data presente senza consegne",IF(AND(K91&lt;&gt;"",NOT(ISNUMBER(K91))),"Data consegna non valida",IF(AND(ISNUMBER(K91),K91&gt;Impostazioni!$B$7),"Data consegna futura",IF(AND(ISNUMBER(H91),H91&gt;0,Impostazioni!$B$7&gt;Impostazioni!$B$6),"Termine superato","")))))))))))))))</f>
        <v/>
      </c>
    </row>
    <row r="92" ht="23" customHeight="1">
      <c r="A92" s="14" t="n"/>
      <c r="B92" s="14" t="n"/>
      <c r="C92" s="15" t="n"/>
      <c r="D92" s="14" t="n"/>
      <c r="E92" s="14" t="n"/>
      <c r="F92" s="15" t="n"/>
      <c r="G92" s="15" t="n"/>
      <c r="H92" s="16">
        <f>IF(OR(A92="",NOT(ISNUMBER(F92)),NOT(ISNUMBER(G92)),F92&lt;0,G92&lt;0),"",MAX(0,F92-G92))</f>
        <v/>
      </c>
      <c r="I92" s="16">
        <f>IF(OR(A92="",NOT(ISNUMBER(F92)),NOT(ISNUMBER(G92)),F92&lt;0,G92&lt;0),"",MAX(0,G92-F92))</f>
        <v/>
      </c>
      <c r="J92" s="17">
        <f>IF(OR(A92="",NOT(ISNUMBER(F92)),NOT(ISNUMBER(G92)),F92&lt;0,G92&lt;0),"",IF(F92=0,IF(G92=0,"Non prevista","Eccedenza"),IF(G92=0,"Da consegnare",IF(G92&lt;F92,"Parziale",IF(G92=F92,"Consegnata","Eccedenza")))))</f>
        <v/>
      </c>
      <c r="K92" s="28" t="n"/>
      <c r="L92" s="16">
        <f>IF(OR(A92="",NOT(ISNUMBER(H92)),H92=0,NOT(ISNUMBER(Impostazioni!$B$6)),NOT(ISNUMBER(Impostazioni!$B$7)),Impostazioni!$B$7&lt;=Impostazioni!$B$6),"",Impostazioni!$B$7-Impostazioni!$B$6)</f>
        <v/>
      </c>
      <c r="M92" s="14" t="n"/>
      <c r="N92" s="17">
        <f>IF(COUNTA(A92:G92,K92,M92)=0,"",IF(A92="","ID nucleo mancante",IF(COUNTIF($A$5:$A$124,A92)&gt;1,"ID duplicato",IF(B92="","Etichetta nucleo mancante",IF(OR(C92="",NOT(ISNUMBER(C92)),C92&lt;1,C92&gt;Impostazioni!$B$5),"Numero persone mancante o non valido",IF(OR(D92="",COUNTIF(Impostazioni!$D$2:$D$4,D92)=0),"Modalità mancante o non valida",IF(OR(E92="",COUNTIF(Impostazioni!$F$2:$F$5,E92)=0),"Responsabile mancante o non valido",IF(OR(F92="",NOT(ISNUMBER(F92)),F92&lt;0,F92&gt;Impostazioni!$B$4),"Quantità prevista mancante o non valida",IF(OR(G92="",NOT(ISNUMBER(G92)),G92&lt;0,G92&gt;Impostazioni!$B$4),"Quantità consegnata mancante o non valida",IF(G92&gt;F92,"Consegnate oltre il previsto",IF(AND(G92&gt;0,K92=""),"Data consegna mancante",IF(AND(G92=0,K92&lt;&gt;""),"Data presente senza consegne",IF(AND(K92&lt;&gt;"",NOT(ISNUMBER(K92))),"Data consegna non valida",IF(AND(ISNUMBER(K92),K92&gt;Impostazioni!$B$7),"Data consegna futura",IF(AND(ISNUMBER(H92),H92&gt;0,Impostazioni!$B$7&gt;Impostazioni!$B$6),"Termine superato","")))))))))))))))</f>
        <v/>
      </c>
    </row>
    <row r="93" ht="23" customHeight="1">
      <c r="A93" s="14" t="n"/>
      <c r="B93" s="14" t="n"/>
      <c r="C93" s="15" t="n"/>
      <c r="D93" s="14" t="n"/>
      <c r="E93" s="14" t="n"/>
      <c r="F93" s="15" t="n"/>
      <c r="G93" s="15" t="n"/>
      <c r="H93" s="16">
        <f>IF(OR(A93="",NOT(ISNUMBER(F93)),NOT(ISNUMBER(G93)),F93&lt;0,G93&lt;0),"",MAX(0,F93-G93))</f>
        <v/>
      </c>
      <c r="I93" s="16">
        <f>IF(OR(A93="",NOT(ISNUMBER(F93)),NOT(ISNUMBER(G93)),F93&lt;0,G93&lt;0),"",MAX(0,G93-F93))</f>
        <v/>
      </c>
      <c r="J93" s="17">
        <f>IF(OR(A93="",NOT(ISNUMBER(F93)),NOT(ISNUMBER(G93)),F93&lt;0,G93&lt;0),"",IF(F93=0,IF(G93=0,"Non prevista","Eccedenza"),IF(G93=0,"Da consegnare",IF(G93&lt;F93,"Parziale",IF(G93=F93,"Consegnata","Eccedenza")))))</f>
        <v/>
      </c>
      <c r="K93" s="28" t="n"/>
      <c r="L93" s="16">
        <f>IF(OR(A93="",NOT(ISNUMBER(H93)),H93=0,NOT(ISNUMBER(Impostazioni!$B$6)),NOT(ISNUMBER(Impostazioni!$B$7)),Impostazioni!$B$7&lt;=Impostazioni!$B$6),"",Impostazioni!$B$7-Impostazioni!$B$6)</f>
        <v/>
      </c>
      <c r="M93" s="14" t="n"/>
      <c r="N93" s="17">
        <f>IF(COUNTA(A93:G93,K93,M93)=0,"",IF(A93="","ID nucleo mancante",IF(COUNTIF($A$5:$A$124,A93)&gt;1,"ID duplicato",IF(B93="","Etichetta nucleo mancante",IF(OR(C93="",NOT(ISNUMBER(C93)),C93&lt;1,C93&gt;Impostazioni!$B$5),"Numero persone mancante o non valido",IF(OR(D93="",COUNTIF(Impostazioni!$D$2:$D$4,D93)=0),"Modalità mancante o non valida",IF(OR(E93="",COUNTIF(Impostazioni!$F$2:$F$5,E93)=0),"Responsabile mancante o non valido",IF(OR(F93="",NOT(ISNUMBER(F93)),F93&lt;0,F93&gt;Impostazioni!$B$4),"Quantità prevista mancante o non valida",IF(OR(G93="",NOT(ISNUMBER(G93)),G93&lt;0,G93&gt;Impostazioni!$B$4),"Quantità consegnata mancante o non valida",IF(G93&gt;F93,"Consegnate oltre il previsto",IF(AND(G93&gt;0,K93=""),"Data consegna mancante",IF(AND(G93=0,K93&lt;&gt;""),"Data presente senza consegne",IF(AND(K93&lt;&gt;"",NOT(ISNUMBER(K93))),"Data consegna non valida",IF(AND(ISNUMBER(K93),K93&gt;Impostazioni!$B$7),"Data consegna futura",IF(AND(ISNUMBER(H93),H93&gt;0,Impostazioni!$B$7&gt;Impostazioni!$B$6),"Termine superato","")))))))))))))))</f>
        <v/>
      </c>
    </row>
    <row r="94" ht="23" customHeight="1">
      <c r="A94" s="14" t="n"/>
      <c r="B94" s="14" t="n"/>
      <c r="C94" s="15" t="n"/>
      <c r="D94" s="14" t="n"/>
      <c r="E94" s="14" t="n"/>
      <c r="F94" s="15" t="n"/>
      <c r="G94" s="15" t="n"/>
      <c r="H94" s="16">
        <f>IF(OR(A94="",NOT(ISNUMBER(F94)),NOT(ISNUMBER(G94)),F94&lt;0,G94&lt;0),"",MAX(0,F94-G94))</f>
        <v/>
      </c>
      <c r="I94" s="16">
        <f>IF(OR(A94="",NOT(ISNUMBER(F94)),NOT(ISNUMBER(G94)),F94&lt;0,G94&lt;0),"",MAX(0,G94-F94))</f>
        <v/>
      </c>
      <c r="J94" s="17">
        <f>IF(OR(A94="",NOT(ISNUMBER(F94)),NOT(ISNUMBER(G94)),F94&lt;0,G94&lt;0),"",IF(F94=0,IF(G94=0,"Non prevista","Eccedenza"),IF(G94=0,"Da consegnare",IF(G94&lt;F94,"Parziale",IF(G94=F94,"Consegnata","Eccedenza")))))</f>
        <v/>
      </c>
      <c r="K94" s="28" t="n"/>
      <c r="L94" s="16">
        <f>IF(OR(A94="",NOT(ISNUMBER(H94)),H94=0,NOT(ISNUMBER(Impostazioni!$B$6)),NOT(ISNUMBER(Impostazioni!$B$7)),Impostazioni!$B$7&lt;=Impostazioni!$B$6),"",Impostazioni!$B$7-Impostazioni!$B$6)</f>
        <v/>
      </c>
      <c r="M94" s="14" t="n"/>
      <c r="N94" s="17">
        <f>IF(COUNTA(A94:G94,K94,M94)=0,"",IF(A94="","ID nucleo mancante",IF(COUNTIF($A$5:$A$124,A94)&gt;1,"ID duplicato",IF(B94="","Etichetta nucleo mancante",IF(OR(C94="",NOT(ISNUMBER(C94)),C94&lt;1,C94&gt;Impostazioni!$B$5),"Numero persone mancante o non valido",IF(OR(D94="",COUNTIF(Impostazioni!$D$2:$D$4,D94)=0),"Modalità mancante o non valida",IF(OR(E94="",COUNTIF(Impostazioni!$F$2:$F$5,E94)=0),"Responsabile mancante o non valido",IF(OR(F94="",NOT(ISNUMBER(F94)),F94&lt;0,F94&gt;Impostazioni!$B$4),"Quantità prevista mancante o non valida",IF(OR(G94="",NOT(ISNUMBER(G94)),G94&lt;0,G94&gt;Impostazioni!$B$4),"Quantità consegnata mancante o non valida",IF(G94&gt;F94,"Consegnate oltre il previsto",IF(AND(G94&gt;0,K94=""),"Data consegna mancante",IF(AND(G94=0,K94&lt;&gt;""),"Data presente senza consegne",IF(AND(K94&lt;&gt;"",NOT(ISNUMBER(K94))),"Data consegna non valida",IF(AND(ISNUMBER(K94),K94&gt;Impostazioni!$B$7),"Data consegna futura",IF(AND(ISNUMBER(H94),H94&gt;0,Impostazioni!$B$7&gt;Impostazioni!$B$6),"Termine superato","")))))))))))))))</f>
        <v/>
      </c>
    </row>
    <row r="95" ht="23" customHeight="1">
      <c r="A95" s="14" t="n"/>
      <c r="B95" s="14" t="n"/>
      <c r="C95" s="15" t="n"/>
      <c r="D95" s="14" t="n"/>
      <c r="E95" s="14" t="n"/>
      <c r="F95" s="15" t="n"/>
      <c r="G95" s="15" t="n"/>
      <c r="H95" s="16">
        <f>IF(OR(A95="",NOT(ISNUMBER(F95)),NOT(ISNUMBER(G95)),F95&lt;0,G95&lt;0),"",MAX(0,F95-G95))</f>
        <v/>
      </c>
      <c r="I95" s="16">
        <f>IF(OR(A95="",NOT(ISNUMBER(F95)),NOT(ISNUMBER(G95)),F95&lt;0,G95&lt;0),"",MAX(0,G95-F95))</f>
        <v/>
      </c>
      <c r="J95" s="17">
        <f>IF(OR(A95="",NOT(ISNUMBER(F95)),NOT(ISNUMBER(G95)),F95&lt;0,G95&lt;0),"",IF(F95=0,IF(G95=0,"Non prevista","Eccedenza"),IF(G95=0,"Da consegnare",IF(G95&lt;F95,"Parziale",IF(G95=F95,"Consegnata","Eccedenza")))))</f>
        <v/>
      </c>
      <c r="K95" s="28" t="n"/>
      <c r="L95" s="16">
        <f>IF(OR(A95="",NOT(ISNUMBER(H95)),H95=0,NOT(ISNUMBER(Impostazioni!$B$6)),NOT(ISNUMBER(Impostazioni!$B$7)),Impostazioni!$B$7&lt;=Impostazioni!$B$6),"",Impostazioni!$B$7-Impostazioni!$B$6)</f>
        <v/>
      </c>
      <c r="M95" s="14" t="n"/>
      <c r="N95" s="17">
        <f>IF(COUNTA(A95:G95,K95,M95)=0,"",IF(A95="","ID nucleo mancante",IF(COUNTIF($A$5:$A$124,A95)&gt;1,"ID duplicato",IF(B95="","Etichetta nucleo mancante",IF(OR(C95="",NOT(ISNUMBER(C95)),C95&lt;1,C95&gt;Impostazioni!$B$5),"Numero persone mancante o non valido",IF(OR(D95="",COUNTIF(Impostazioni!$D$2:$D$4,D95)=0),"Modalità mancante o non valida",IF(OR(E95="",COUNTIF(Impostazioni!$F$2:$F$5,E95)=0),"Responsabile mancante o non valido",IF(OR(F95="",NOT(ISNUMBER(F95)),F95&lt;0,F95&gt;Impostazioni!$B$4),"Quantità prevista mancante o non valida",IF(OR(G95="",NOT(ISNUMBER(G95)),G95&lt;0,G95&gt;Impostazioni!$B$4),"Quantità consegnata mancante o non valida",IF(G95&gt;F95,"Consegnate oltre il previsto",IF(AND(G95&gt;0,K95=""),"Data consegna mancante",IF(AND(G95=0,K95&lt;&gt;""),"Data presente senza consegne",IF(AND(K95&lt;&gt;"",NOT(ISNUMBER(K95))),"Data consegna non valida",IF(AND(ISNUMBER(K95),K95&gt;Impostazioni!$B$7),"Data consegna futura",IF(AND(ISNUMBER(H95),H95&gt;0,Impostazioni!$B$7&gt;Impostazioni!$B$6),"Termine superato","")))))))))))))))</f>
        <v/>
      </c>
    </row>
    <row r="96" ht="23" customHeight="1">
      <c r="A96" s="14" t="n"/>
      <c r="B96" s="14" t="n"/>
      <c r="C96" s="15" t="n"/>
      <c r="D96" s="14" t="n"/>
      <c r="E96" s="14" t="n"/>
      <c r="F96" s="15" t="n"/>
      <c r="G96" s="15" t="n"/>
      <c r="H96" s="16">
        <f>IF(OR(A96="",NOT(ISNUMBER(F96)),NOT(ISNUMBER(G96)),F96&lt;0,G96&lt;0),"",MAX(0,F96-G96))</f>
        <v/>
      </c>
      <c r="I96" s="16">
        <f>IF(OR(A96="",NOT(ISNUMBER(F96)),NOT(ISNUMBER(G96)),F96&lt;0,G96&lt;0),"",MAX(0,G96-F96))</f>
        <v/>
      </c>
      <c r="J96" s="17">
        <f>IF(OR(A96="",NOT(ISNUMBER(F96)),NOT(ISNUMBER(G96)),F96&lt;0,G96&lt;0),"",IF(F96=0,IF(G96=0,"Non prevista","Eccedenza"),IF(G96=0,"Da consegnare",IF(G96&lt;F96,"Parziale",IF(G96=F96,"Consegnata","Eccedenza")))))</f>
        <v/>
      </c>
      <c r="K96" s="28" t="n"/>
      <c r="L96" s="16">
        <f>IF(OR(A96="",NOT(ISNUMBER(H96)),H96=0,NOT(ISNUMBER(Impostazioni!$B$6)),NOT(ISNUMBER(Impostazioni!$B$7)),Impostazioni!$B$7&lt;=Impostazioni!$B$6),"",Impostazioni!$B$7-Impostazioni!$B$6)</f>
        <v/>
      </c>
      <c r="M96" s="14" t="n"/>
      <c r="N96" s="17">
        <f>IF(COUNTA(A96:G96,K96,M96)=0,"",IF(A96="","ID nucleo mancante",IF(COUNTIF($A$5:$A$124,A96)&gt;1,"ID duplicato",IF(B96="","Etichetta nucleo mancante",IF(OR(C96="",NOT(ISNUMBER(C96)),C96&lt;1,C96&gt;Impostazioni!$B$5),"Numero persone mancante o non valido",IF(OR(D96="",COUNTIF(Impostazioni!$D$2:$D$4,D96)=0),"Modalità mancante o non valida",IF(OR(E96="",COUNTIF(Impostazioni!$F$2:$F$5,E96)=0),"Responsabile mancante o non valido",IF(OR(F96="",NOT(ISNUMBER(F96)),F96&lt;0,F96&gt;Impostazioni!$B$4),"Quantità prevista mancante o non valida",IF(OR(G96="",NOT(ISNUMBER(G96)),G96&lt;0,G96&gt;Impostazioni!$B$4),"Quantità consegnata mancante o non valida",IF(G96&gt;F96,"Consegnate oltre il previsto",IF(AND(G96&gt;0,K96=""),"Data consegna mancante",IF(AND(G96=0,K96&lt;&gt;""),"Data presente senza consegne",IF(AND(K96&lt;&gt;"",NOT(ISNUMBER(K96))),"Data consegna non valida",IF(AND(ISNUMBER(K96),K96&gt;Impostazioni!$B$7),"Data consegna futura",IF(AND(ISNUMBER(H96),H96&gt;0,Impostazioni!$B$7&gt;Impostazioni!$B$6),"Termine superato","")))))))))))))))</f>
        <v/>
      </c>
    </row>
    <row r="97" ht="23" customHeight="1">
      <c r="A97" s="14" t="n"/>
      <c r="B97" s="14" t="n"/>
      <c r="C97" s="15" t="n"/>
      <c r="D97" s="14" t="n"/>
      <c r="E97" s="14" t="n"/>
      <c r="F97" s="15" t="n"/>
      <c r="G97" s="15" t="n"/>
      <c r="H97" s="16">
        <f>IF(OR(A97="",NOT(ISNUMBER(F97)),NOT(ISNUMBER(G97)),F97&lt;0,G97&lt;0),"",MAX(0,F97-G97))</f>
        <v/>
      </c>
      <c r="I97" s="16">
        <f>IF(OR(A97="",NOT(ISNUMBER(F97)),NOT(ISNUMBER(G97)),F97&lt;0,G97&lt;0),"",MAX(0,G97-F97))</f>
        <v/>
      </c>
      <c r="J97" s="17">
        <f>IF(OR(A97="",NOT(ISNUMBER(F97)),NOT(ISNUMBER(G97)),F97&lt;0,G97&lt;0),"",IF(F97=0,IF(G97=0,"Non prevista","Eccedenza"),IF(G97=0,"Da consegnare",IF(G97&lt;F97,"Parziale",IF(G97=F97,"Consegnata","Eccedenza")))))</f>
        <v/>
      </c>
      <c r="K97" s="28" t="n"/>
      <c r="L97" s="16">
        <f>IF(OR(A97="",NOT(ISNUMBER(H97)),H97=0,NOT(ISNUMBER(Impostazioni!$B$6)),NOT(ISNUMBER(Impostazioni!$B$7)),Impostazioni!$B$7&lt;=Impostazioni!$B$6),"",Impostazioni!$B$7-Impostazioni!$B$6)</f>
        <v/>
      </c>
      <c r="M97" s="14" t="n"/>
      <c r="N97" s="17">
        <f>IF(COUNTA(A97:G97,K97,M97)=0,"",IF(A97="","ID nucleo mancante",IF(COUNTIF($A$5:$A$124,A97)&gt;1,"ID duplicato",IF(B97="","Etichetta nucleo mancante",IF(OR(C97="",NOT(ISNUMBER(C97)),C97&lt;1,C97&gt;Impostazioni!$B$5),"Numero persone mancante o non valido",IF(OR(D97="",COUNTIF(Impostazioni!$D$2:$D$4,D97)=0),"Modalità mancante o non valida",IF(OR(E97="",COUNTIF(Impostazioni!$F$2:$F$5,E97)=0),"Responsabile mancante o non valido",IF(OR(F97="",NOT(ISNUMBER(F97)),F97&lt;0,F97&gt;Impostazioni!$B$4),"Quantità prevista mancante o non valida",IF(OR(G97="",NOT(ISNUMBER(G97)),G97&lt;0,G97&gt;Impostazioni!$B$4),"Quantità consegnata mancante o non valida",IF(G97&gt;F97,"Consegnate oltre il previsto",IF(AND(G97&gt;0,K97=""),"Data consegna mancante",IF(AND(G97=0,K97&lt;&gt;""),"Data presente senza consegne",IF(AND(K97&lt;&gt;"",NOT(ISNUMBER(K97))),"Data consegna non valida",IF(AND(ISNUMBER(K97),K97&gt;Impostazioni!$B$7),"Data consegna futura",IF(AND(ISNUMBER(H97),H97&gt;0,Impostazioni!$B$7&gt;Impostazioni!$B$6),"Termine superato","")))))))))))))))</f>
        <v/>
      </c>
    </row>
    <row r="98" ht="23" customHeight="1">
      <c r="A98" s="14" t="n"/>
      <c r="B98" s="14" t="n"/>
      <c r="C98" s="15" t="n"/>
      <c r="D98" s="14" t="n"/>
      <c r="E98" s="14" t="n"/>
      <c r="F98" s="15" t="n"/>
      <c r="G98" s="15" t="n"/>
      <c r="H98" s="16">
        <f>IF(OR(A98="",NOT(ISNUMBER(F98)),NOT(ISNUMBER(G98)),F98&lt;0,G98&lt;0),"",MAX(0,F98-G98))</f>
        <v/>
      </c>
      <c r="I98" s="16">
        <f>IF(OR(A98="",NOT(ISNUMBER(F98)),NOT(ISNUMBER(G98)),F98&lt;0,G98&lt;0),"",MAX(0,G98-F98))</f>
        <v/>
      </c>
      <c r="J98" s="17">
        <f>IF(OR(A98="",NOT(ISNUMBER(F98)),NOT(ISNUMBER(G98)),F98&lt;0,G98&lt;0),"",IF(F98=0,IF(G98=0,"Non prevista","Eccedenza"),IF(G98=0,"Da consegnare",IF(G98&lt;F98,"Parziale",IF(G98=F98,"Consegnata","Eccedenza")))))</f>
        <v/>
      </c>
      <c r="K98" s="28" t="n"/>
      <c r="L98" s="16">
        <f>IF(OR(A98="",NOT(ISNUMBER(H98)),H98=0,NOT(ISNUMBER(Impostazioni!$B$6)),NOT(ISNUMBER(Impostazioni!$B$7)),Impostazioni!$B$7&lt;=Impostazioni!$B$6),"",Impostazioni!$B$7-Impostazioni!$B$6)</f>
        <v/>
      </c>
      <c r="M98" s="14" t="n"/>
      <c r="N98" s="17">
        <f>IF(COUNTA(A98:G98,K98,M98)=0,"",IF(A98="","ID nucleo mancante",IF(COUNTIF($A$5:$A$124,A98)&gt;1,"ID duplicato",IF(B98="","Etichetta nucleo mancante",IF(OR(C98="",NOT(ISNUMBER(C98)),C98&lt;1,C98&gt;Impostazioni!$B$5),"Numero persone mancante o non valido",IF(OR(D98="",COUNTIF(Impostazioni!$D$2:$D$4,D98)=0),"Modalità mancante o non valida",IF(OR(E98="",COUNTIF(Impostazioni!$F$2:$F$5,E98)=0),"Responsabile mancante o non valido",IF(OR(F98="",NOT(ISNUMBER(F98)),F98&lt;0,F98&gt;Impostazioni!$B$4),"Quantità prevista mancante o non valida",IF(OR(G98="",NOT(ISNUMBER(G98)),G98&lt;0,G98&gt;Impostazioni!$B$4),"Quantità consegnata mancante o non valida",IF(G98&gt;F98,"Consegnate oltre il previsto",IF(AND(G98&gt;0,K98=""),"Data consegna mancante",IF(AND(G98=0,K98&lt;&gt;""),"Data presente senza consegne",IF(AND(K98&lt;&gt;"",NOT(ISNUMBER(K98))),"Data consegna non valida",IF(AND(ISNUMBER(K98),K98&gt;Impostazioni!$B$7),"Data consegna futura",IF(AND(ISNUMBER(H98),H98&gt;0,Impostazioni!$B$7&gt;Impostazioni!$B$6),"Termine superato","")))))))))))))))</f>
        <v/>
      </c>
    </row>
    <row r="99" ht="23" customHeight="1">
      <c r="A99" s="14" t="n"/>
      <c r="B99" s="14" t="n"/>
      <c r="C99" s="15" t="n"/>
      <c r="D99" s="14" t="n"/>
      <c r="E99" s="14" t="n"/>
      <c r="F99" s="15" t="n"/>
      <c r="G99" s="15" t="n"/>
      <c r="H99" s="16">
        <f>IF(OR(A99="",NOT(ISNUMBER(F99)),NOT(ISNUMBER(G99)),F99&lt;0,G99&lt;0),"",MAX(0,F99-G99))</f>
        <v/>
      </c>
      <c r="I99" s="16">
        <f>IF(OR(A99="",NOT(ISNUMBER(F99)),NOT(ISNUMBER(G99)),F99&lt;0,G99&lt;0),"",MAX(0,G99-F99))</f>
        <v/>
      </c>
      <c r="J99" s="17">
        <f>IF(OR(A99="",NOT(ISNUMBER(F99)),NOT(ISNUMBER(G99)),F99&lt;0,G99&lt;0),"",IF(F99=0,IF(G99=0,"Non prevista","Eccedenza"),IF(G99=0,"Da consegnare",IF(G99&lt;F99,"Parziale",IF(G99=F99,"Consegnata","Eccedenza")))))</f>
        <v/>
      </c>
      <c r="K99" s="28" t="n"/>
      <c r="L99" s="16">
        <f>IF(OR(A99="",NOT(ISNUMBER(H99)),H99=0,NOT(ISNUMBER(Impostazioni!$B$6)),NOT(ISNUMBER(Impostazioni!$B$7)),Impostazioni!$B$7&lt;=Impostazioni!$B$6),"",Impostazioni!$B$7-Impostazioni!$B$6)</f>
        <v/>
      </c>
      <c r="M99" s="14" t="n"/>
      <c r="N99" s="17">
        <f>IF(COUNTA(A99:G99,K99,M99)=0,"",IF(A99="","ID nucleo mancante",IF(COUNTIF($A$5:$A$124,A99)&gt;1,"ID duplicato",IF(B99="","Etichetta nucleo mancante",IF(OR(C99="",NOT(ISNUMBER(C99)),C99&lt;1,C99&gt;Impostazioni!$B$5),"Numero persone mancante o non valido",IF(OR(D99="",COUNTIF(Impostazioni!$D$2:$D$4,D99)=0),"Modalità mancante o non valida",IF(OR(E99="",COUNTIF(Impostazioni!$F$2:$F$5,E99)=0),"Responsabile mancante o non valido",IF(OR(F99="",NOT(ISNUMBER(F99)),F99&lt;0,F99&gt;Impostazioni!$B$4),"Quantità prevista mancante o non valida",IF(OR(G99="",NOT(ISNUMBER(G99)),G99&lt;0,G99&gt;Impostazioni!$B$4),"Quantità consegnata mancante o non valida",IF(G99&gt;F99,"Consegnate oltre il previsto",IF(AND(G99&gt;0,K99=""),"Data consegna mancante",IF(AND(G99=0,K99&lt;&gt;""),"Data presente senza consegne",IF(AND(K99&lt;&gt;"",NOT(ISNUMBER(K99))),"Data consegna non valida",IF(AND(ISNUMBER(K99),K99&gt;Impostazioni!$B$7),"Data consegna futura",IF(AND(ISNUMBER(H99),H99&gt;0,Impostazioni!$B$7&gt;Impostazioni!$B$6),"Termine superato","")))))))))))))))</f>
        <v/>
      </c>
    </row>
    <row r="100" ht="23" customHeight="1">
      <c r="A100" s="14" t="n"/>
      <c r="B100" s="14" t="n"/>
      <c r="C100" s="15" t="n"/>
      <c r="D100" s="14" t="n"/>
      <c r="E100" s="14" t="n"/>
      <c r="F100" s="15" t="n"/>
      <c r="G100" s="15" t="n"/>
      <c r="H100" s="16">
        <f>IF(OR(A100="",NOT(ISNUMBER(F100)),NOT(ISNUMBER(G100)),F100&lt;0,G100&lt;0),"",MAX(0,F100-G100))</f>
        <v/>
      </c>
      <c r="I100" s="16">
        <f>IF(OR(A100="",NOT(ISNUMBER(F100)),NOT(ISNUMBER(G100)),F100&lt;0,G100&lt;0),"",MAX(0,G100-F100))</f>
        <v/>
      </c>
      <c r="J100" s="17">
        <f>IF(OR(A100="",NOT(ISNUMBER(F100)),NOT(ISNUMBER(G100)),F100&lt;0,G100&lt;0),"",IF(F100=0,IF(G100=0,"Non prevista","Eccedenza"),IF(G100=0,"Da consegnare",IF(G100&lt;F100,"Parziale",IF(G100=F100,"Consegnata","Eccedenza")))))</f>
        <v/>
      </c>
      <c r="K100" s="28" t="n"/>
      <c r="L100" s="16">
        <f>IF(OR(A100="",NOT(ISNUMBER(H100)),H100=0,NOT(ISNUMBER(Impostazioni!$B$6)),NOT(ISNUMBER(Impostazioni!$B$7)),Impostazioni!$B$7&lt;=Impostazioni!$B$6),"",Impostazioni!$B$7-Impostazioni!$B$6)</f>
        <v/>
      </c>
      <c r="M100" s="14" t="n"/>
      <c r="N100" s="17">
        <f>IF(COUNTA(A100:G100,K100,M100)=0,"",IF(A100="","ID nucleo mancante",IF(COUNTIF($A$5:$A$124,A100)&gt;1,"ID duplicato",IF(B100="","Etichetta nucleo mancante",IF(OR(C100="",NOT(ISNUMBER(C100)),C100&lt;1,C100&gt;Impostazioni!$B$5),"Numero persone mancante o non valido",IF(OR(D100="",COUNTIF(Impostazioni!$D$2:$D$4,D100)=0),"Modalità mancante o non valida",IF(OR(E100="",COUNTIF(Impostazioni!$F$2:$F$5,E100)=0),"Responsabile mancante o non valido",IF(OR(F100="",NOT(ISNUMBER(F100)),F100&lt;0,F100&gt;Impostazioni!$B$4),"Quantità prevista mancante o non valida",IF(OR(G100="",NOT(ISNUMBER(G100)),G100&lt;0,G100&gt;Impostazioni!$B$4),"Quantità consegnata mancante o non valida",IF(G100&gt;F100,"Consegnate oltre il previsto",IF(AND(G100&gt;0,K100=""),"Data consegna mancante",IF(AND(G100=0,K100&lt;&gt;""),"Data presente senza consegne",IF(AND(K100&lt;&gt;"",NOT(ISNUMBER(K100))),"Data consegna non valida",IF(AND(ISNUMBER(K100),K100&gt;Impostazioni!$B$7),"Data consegna futura",IF(AND(ISNUMBER(H100),H100&gt;0,Impostazioni!$B$7&gt;Impostazioni!$B$6),"Termine superato","")))))))))))))))</f>
        <v/>
      </c>
    </row>
    <row r="101" ht="23" customHeight="1">
      <c r="A101" s="14" t="n"/>
      <c r="B101" s="14" t="n"/>
      <c r="C101" s="15" t="n"/>
      <c r="D101" s="14" t="n"/>
      <c r="E101" s="14" t="n"/>
      <c r="F101" s="15" t="n"/>
      <c r="G101" s="15" t="n"/>
      <c r="H101" s="16">
        <f>IF(OR(A101="",NOT(ISNUMBER(F101)),NOT(ISNUMBER(G101)),F101&lt;0,G101&lt;0),"",MAX(0,F101-G101))</f>
        <v/>
      </c>
      <c r="I101" s="16">
        <f>IF(OR(A101="",NOT(ISNUMBER(F101)),NOT(ISNUMBER(G101)),F101&lt;0,G101&lt;0),"",MAX(0,G101-F101))</f>
        <v/>
      </c>
      <c r="J101" s="17">
        <f>IF(OR(A101="",NOT(ISNUMBER(F101)),NOT(ISNUMBER(G101)),F101&lt;0,G101&lt;0),"",IF(F101=0,IF(G101=0,"Non prevista","Eccedenza"),IF(G101=0,"Da consegnare",IF(G101&lt;F101,"Parziale",IF(G101=F101,"Consegnata","Eccedenza")))))</f>
        <v/>
      </c>
      <c r="K101" s="28" t="n"/>
      <c r="L101" s="16">
        <f>IF(OR(A101="",NOT(ISNUMBER(H101)),H101=0,NOT(ISNUMBER(Impostazioni!$B$6)),NOT(ISNUMBER(Impostazioni!$B$7)),Impostazioni!$B$7&lt;=Impostazioni!$B$6),"",Impostazioni!$B$7-Impostazioni!$B$6)</f>
        <v/>
      </c>
      <c r="M101" s="14" t="n"/>
      <c r="N101" s="17">
        <f>IF(COUNTA(A101:G101,K101,M101)=0,"",IF(A101="","ID nucleo mancante",IF(COUNTIF($A$5:$A$124,A101)&gt;1,"ID duplicato",IF(B101="","Etichetta nucleo mancante",IF(OR(C101="",NOT(ISNUMBER(C101)),C101&lt;1,C101&gt;Impostazioni!$B$5),"Numero persone mancante o non valido",IF(OR(D101="",COUNTIF(Impostazioni!$D$2:$D$4,D101)=0),"Modalità mancante o non valida",IF(OR(E101="",COUNTIF(Impostazioni!$F$2:$F$5,E101)=0),"Responsabile mancante o non valido",IF(OR(F101="",NOT(ISNUMBER(F101)),F101&lt;0,F101&gt;Impostazioni!$B$4),"Quantità prevista mancante o non valida",IF(OR(G101="",NOT(ISNUMBER(G101)),G101&lt;0,G101&gt;Impostazioni!$B$4),"Quantità consegnata mancante o non valida",IF(G101&gt;F101,"Consegnate oltre il previsto",IF(AND(G101&gt;0,K101=""),"Data consegna mancante",IF(AND(G101=0,K101&lt;&gt;""),"Data presente senza consegne",IF(AND(K101&lt;&gt;"",NOT(ISNUMBER(K101))),"Data consegna non valida",IF(AND(ISNUMBER(K101),K101&gt;Impostazioni!$B$7),"Data consegna futura",IF(AND(ISNUMBER(H101),H101&gt;0,Impostazioni!$B$7&gt;Impostazioni!$B$6),"Termine superato","")))))))))))))))</f>
        <v/>
      </c>
    </row>
    <row r="102" ht="23" customHeight="1">
      <c r="A102" s="14" t="n"/>
      <c r="B102" s="14" t="n"/>
      <c r="C102" s="15" t="n"/>
      <c r="D102" s="14" t="n"/>
      <c r="E102" s="14" t="n"/>
      <c r="F102" s="15" t="n"/>
      <c r="G102" s="15" t="n"/>
      <c r="H102" s="16">
        <f>IF(OR(A102="",NOT(ISNUMBER(F102)),NOT(ISNUMBER(G102)),F102&lt;0,G102&lt;0),"",MAX(0,F102-G102))</f>
        <v/>
      </c>
      <c r="I102" s="16">
        <f>IF(OR(A102="",NOT(ISNUMBER(F102)),NOT(ISNUMBER(G102)),F102&lt;0,G102&lt;0),"",MAX(0,G102-F102))</f>
        <v/>
      </c>
      <c r="J102" s="17">
        <f>IF(OR(A102="",NOT(ISNUMBER(F102)),NOT(ISNUMBER(G102)),F102&lt;0,G102&lt;0),"",IF(F102=0,IF(G102=0,"Non prevista","Eccedenza"),IF(G102=0,"Da consegnare",IF(G102&lt;F102,"Parziale",IF(G102=F102,"Consegnata","Eccedenza")))))</f>
        <v/>
      </c>
      <c r="K102" s="28" t="n"/>
      <c r="L102" s="16">
        <f>IF(OR(A102="",NOT(ISNUMBER(H102)),H102=0,NOT(ISNUMBER(Impostazioni!$B$6)),NOT(ISNUMBER(Impostazioni!$B$7)),Impostazioni!$B$7&lt;=Impostazioni!$B$6),"",Impostazioni!$B$7-Impostazioni!$B$6)</f>
        <v/>
      </c>
      <c r="M102" s="14" t="n"/>
      <c r="N102" s="17">
        <f>IF(COUNTA(A102:G102,K102,M102)=0,"",IF(A102="","ID nucleo mancante",IF(COUNTIF($A$5:$A$124,A102)&gt;1,"ID duplicato",IF(B102="","Etichetta nucleo mancante",IF(OR(C102="",NOT(ISNUMBER(C102)),C102&lt;1,C102&gt;Impostazioni!$B$5),"Numero persone mancante o non valido",IF(OR(D102="",COUNTIF(Impostazioni!$D$2:$D$4,D102)=0),"Modalità mancante o non valida",IF(OR(E102="",COUNTIF(Impostazioni!$F$2:$F$5,E102)=0),"Responsabile mancante o non valido",IF(OR(F102="",NOT(ISNUMBER(F102)),F102&lt;0,F102&gt;Impostazioni!$B$4),"Quantità prevista mancante o non valida",IF(OR(G102="",NOT(ISNUMBER(G102)),G102&lt;0,G102&gt;Impostazioni!$B$4),"Quantità consegnata mancante o non valida",IF(G102&gt;F102,"Consegnate oltre il previsto",IF(AND(G102&gt;0,K102=""),"Data consegna mancante",IF(AND(G102=0,K102&lt;&gt;""),"Data presente senza consegne",IF(AND(K102&lt;&gt;"",NOT(ISNUMBER(K102))),"Data consegna non valida",IF(AND(ISNUMBER(K102),K102&gt;Impostazioni!$B$7),"Data consegna futura",IF(AND(ISNUMBER(H102),H102&gt;0,Impostazioni!$B$7&gt;Impostazioni!$B$6),"Termine superato","")))))))))))))))</f>
        <v/>
      </c>
    </row>
    <row r="103" ht="23" customHeight="1">
      <c r="A103" s="14" t="n"/>
      <c r="B103" s="14" t="n"/>
      <c r="C103" s="15" t="n"/>
      <c r="D103" s="14" t="n"/>
      <c r="E103" s="14" t="n"/>
      <c r="F103" s="15" t="n"/>
      <c r="G103" s="15" t="n"/>
      <c r="H103" s="16">
        <f>IF(OR(A103="",NOT(ISNUMBER(F103)),NOT(ISNUMBER(G103)),F103&lt;0,G103&lt;0),"",MAX(0,F103-G103))</f>
        <v/>
      </c>
      <c r="I103" s="16">
        <f>IF(OR(A103="",NOT(ISNUMBER(F103)),NOT(ISNUMBER(G103)),F103&lt;0,G103&lt;0),"",MAX(0,G103-F103))</f>
        <v/>
      </c>
      <c r="J103" s="17">
        <f>IF(OR(A103="",NOT(ISNUMBER(F103)),NOT(ISNUMBER(G103)),F103&lt;0,G103&lt;0),"",IF(F103=0,IF(G103=0,"Non prevista","Eccedenza"),IF(G103=0,"Da consegnare",IF(G103&lt;F103,"Parziale",IF(G103=F103,"Consegnata","Eccedenza")))))</f>
        <v/>
      </c>
      <c r="K103" s="28" t="n"/>
      <c r="L103" s="16">
        <f>IF(OR(A103="",NOT(ISNUMBER(H103)),H103=0,NOT(ISNUMBER(Impostazioni!$B$6)),NOT(ISNUMBER(Impostazioni!$B$7)),Impostazioni!$B$7&lt;=Impostazioni!$B$6),"",Impostazioni!$B$7-Impostazioni!$B$6)</f>
        <v/>
      </c>
      <c r="M103" s="14" t="n"/>
      <c r="N103" s="17">
        <f>IF(COUNTA(A103:G103,K103,M103)=0,"",IF(A103="","ID nucleo mancante",IF(COUNTIF($A$5:$A$124,A103)&gt;1,"ID duplicato",IF(B103="","Etichetta nucleo mancante",IF(OR(C103="",NOT(ISNUMBER(C103)),C103&lt;1,C103&gt;Impostazioni!$B$5),"Numero persone mancante o non valido",IF(OR(D103="",COUNTIF(Impostazioni!$D$2:$D$4,D103)=0),"Modalità mancante o non valida",IF(OR(E103="",COUNTIF(Impostazioni!$F$2:$F$5,E103)=0),"Responsabile mancante o non valido",IF(OR(F103="",NOT(ISNUMBER(F103)),F103&lt;0,F103&gt;Impostazioni!$B$4),"Quantità prevista mancante o non valida",IF(OR(G103="",NOT(ISNUMBER(G103)),G103&lt;0,G103&gt;Impostazioni!$B$4),"Quantità consegnata mancante o non valida",IF(G103&gt;F103,"Consegnate oltre il previsto",IF(AND(G103&gt;0,K103=""),"Data consegna mancante",IF(AND(G103=0,K103&lt;&gt;""),"Data presente senza consegne",IF(AND(K103&lt;&gt;"",NOT(ISNUMBER(K103))),"Data consegna non valida",IF(AND(ISNUMBER(K103),K103&gt;Impostazioni!$B$7),"Data consegna futura",IF(AND(ISNUMBER(H103),H103&gt;0,Impostazioni!$B$7&gt;Impostazioni!$B$6),"Termine superato","")))))))))))))))</f>
        <v/>
      </c>
    </row>
    <row r="104" ht="23" customHeight="1">
      <c r="A104" s="14" t="n"/>
      <c r="B104" s="14" t="n"/>
      <c r="C104" s="15" t="n"/>
      <c r="D104" s="14" t="n"/>
      <c r="E104" s="14" t="n"/>
      <c r="F104" s="15" t="n"/>
      <c r="G104" s="15" t="n"/>
      <c r="H104" s="16">
        <f>IF(OR(A104="",NOT(ISNUMBER(F104)),NOT(ISNUMBER(G104)),F104&lt;0,G104&lt;0),"",MAX(0,F104-G104))</f>
        <v/>
      </c>
      <c r="I104" s="16">
        <f>IF(OR(A104="",NOT(ISNUMBER(F104)),NOT(ISNUMBER(G104)),F104&lt;0,G104&lt;0),"",MAX(0,G104-F104))</f>
        <v/>
      </c>
      <c r="J104" s="17">
        <f>IF(OR(A104="",NOT(ISNUMBER(F104)),NOT(ISNUMBER(G104)),F104&lt;0,G104&lt;0),"",IF(F104=0,IF(G104=0,"Non prevista","Eccedenza"),IF(G104=0,"Da consegnare",IF(G104&lt;F104,"Parziale",IF(G104=F104,"Consegnata","Eccedenza")))))</f>
        <v/>
      </c>
      <c r="K104" s="28" t="n"/>
      <c r="L104" s="16">
        <f>IF(OR(A104="",NOT(ISNUMBER(H104)),H104=0,NOT(ISNUMBER(Impostazioni!$B$6)),NOT(ISNUMBER(Impostazioni!$B$7)),Impostazioni!$B$7&lt;=Impostazioni!$B$6),"",Impostazioni!$B$7-Impostazioni!$B$6)</f>
        <v/>
      </c>
      <c r="M104" s="14" t="n"/>
      <c r="N104" s="17">
        <f>IF(COUNTA(A104:G104,K104,M104)=0,"",IF(A104="","ID nucleo mancante",IF(COUNTIF($A$5:$A$124,A104)&gt;1,"ID duplicato",IF(B104="","Etichetta nucleo mancante",IF(OR(C104="",NOT(ISNUMBER(C104)),C104&lt;1,C104&gt;Impostazioni!$B$5),"Numero persone mancante o non valido",IF(OR(D104="",COUNTIF(Impostazioni!$D$2:$D$4,D104)=0),"Modalità mancante o non valida",IF(OR(E104="",COUNTIF(Impostazioni!$F$2:$F$5,E104)=0),"Responsabile mancante o non valido",IF(OR(F104="",NOT(ISNUMBER(F104)),F104&lt;0,F104&gt;Impostazioni!$B$4),"Quantità prevista mancante o non valida",IF(OR(G104="",NOT(ISNUMBER(G104)),G104&lt;0,G104&gt;Impostazioni!$B$4),"Quantità consegnata mancante o non valida",IF(G104&gt;F104,"Consegnate oltre il previsto",IF(AND(G104&gt;0,K104=""),"Data consegna mancante",IF(AND(G104=0,K104&lt;&gt;""),"Data presente senza consegne",IF(AND(K104&lt;&gt;"",NOT(ISNUMBER(K104))),"Data consegna non valida",IF(AND(ISNUMBER(K104),K104&gt;Impostazioni!$B$7),"Data consegna futura",IF(AND(ISNUMBER(H104),H104&gt;0,Impostazioni!$B$7&gt;Impostazioni!$B$6),"Termine superato","")))))))))))))))</f>
        <v/>
      </c>
    </row>
    <row r="105" ht="23" customHeight="1">
      <c r="A105" s="14" t="n"/>
      <c r="B105" s="14" t="n"/>
      <c r="C105" s="15" t="n"/>
      <c r="D105" s="14" t="n"/>
      <c r="E105" s="14" t="n"/>
      <c r="F105" s="15" t="n"/>
      <c r="G105" s="15" t="n"/>
      <c r="H105" s="16">
        <f>IF(OR(A105="",NOT(ISNUMBER(F105)),NOT(ISNUMBER(G105)),F105&lt;0,G105&lt;0),"",MAX(0,F105-G105))</f>
        <v/>
      </c>
      <c r="I105" s="16">
        <f>IF(OR(A105="",NOT(ISNUMBER(F105)),NOT(ISNUMBER(G105)),F105&lt;0,G105&lt;0),"",MAX(0,G105-F105))</f>
        <v/>
      </c>
      <c r="J105" s="17">
        <f>IF(OR(A105="",NOT(ISNUMBER(F105)),NOT(ISNUMBER(G105)),F105&lt;0,G105&lt;0),"",IF(F105=0,IF(G105=0,"Non prevista","Eccedenza"),IF(G105=0,"Da consegnare",IF(G105&lt;F105,"Parziale",IF(G105=F105,"Consegnata","Eccedenza")))))</f>
        <v/>
      </c>
      <c r="K105" s="28" t="n"/>
      <c r="L105" s="16">
        <f>IF(OR(A105="",NOT(ISNUMBER(H105)),H105=0,NOT(ISNUMBER(Impostazioni!$B$6)),NOT(ISNUMBER(Impostazioni!$B$7)),Impostazioni!$B$7&lt;=Impostazioni!$B$6),"",Impostazioni!$B$7-Impostazioni!$B$6)</f>
        <v/>
      </c>
      <c r="M105" s="14" t="n"/>
      <c r="N105" s="17">
        <f>IF(COUNTA(A105:G105,K105,M105)=0,"",IF(A105="","ID nucleo mancante",IF(COUNTIF($A$5:$A$124,A105)&gt;1,"ID duplicato",IF(B105="","Etichetta nucleo mancante",IF(OR(C105="",NOT(ISNUMBER(C105)),C105&lt;1,C105&gt;Impostazioni!$B$5),"Numero persone mancante o non valido",IF(OR(D105="",COUNTIF(Impostazioni!$D$2:$D$4,D105)=0),"Modalità mancante o non valida",IF(OR(E105="",COUNTIF(Impostazioni!$F$2:$F$5,E105)=0),"Responsabile mancante o non valido",IF(OR(F105="",NOT(ISNUMBER(F105)),F105&lt;0,F105&gt;Impostazioni!$B$4),"Quantità prevista mancante o non valida",IF(OR(G105="",NOT(ISNUMBER(G105)),G105&lt;0,G105&gt;Impostazioni!$B$4),"Quantità consegnata mancante o non valida",IF(G105&gt;F105,"Consegnate oltre il previsto",IF(AND(G105&gt;0,K105=""),"Data consegna mancante",IF(AND(G105=0,K105&lt;&gt;""),"Data presente senza consegne",IF(AND(K105&lt;&gt;"",NOT(ISNUMBER(K105))),"Data consegna non valida",IF(AND(ISNUMBER(K105),K105&gt;Impostazioni!$B$7),"Data consegna futura",IF(AND(ISNUMBER(H105),H105&gt;0,Impostazioni!$B$7&gt;Impostazioni!$B$6),"Termine superato","")))))))))))))))</f>
        <v/>
      </c>
    </row>
    <row r="106" ht="23" customHeight="1">
      <c r="A106" s="14" t="n"/>
      <c r="B106" s="14" t="n"/>
      <c r="C106" s="15" t="n"/>
      <c r="D106" s="14" t="n"/>
      <c r="E106" s="14" t="n"/>
      <c r="F106" s="15" t="n"/>
      <c r="G106" s="15" t="n"/>
      <c r="H106" s="16">
        <f>IF(OR(A106="",NOT(ISNUMBER(F106)),NOT(ISNUMBER(G106)),F106&lt;0,G106&lt;0),"",MAX(0,F106-G106))</f>
        <v/>
      </c>
      <c r="I106" s="16">
        <f>IF(OR(A106="",NOT(ISNUMBER(F106)),NOT(ISNUMBER(G106)),F106&lt;0,G106&lt;0),"",MAX(0,G106-F106))</f>
        <v/>
      </c>
      <c r="J106" s="17">
        <f>IF(OR(A106="",NOT(ISNUMBER(F106)),NOT(ISNUMBER(G106)),F106&lt;0,G106&lt;0),"",IF(F106=0,IF(G106=0,"Non prevista","Eccedenza"),IF(G106=0,"Da consegnare",IF(G106&lt;F106,"Parziale",IF(G106=F106,"Consegnata","Eccedenza")))))</f>
        <v/>
      </c>
      <c r="K106" s="28" t="n"/>
      <c r="L106" s="16">
        <f>IF(OR(A106="",NOT(ISNUMBER(H106)),H106=0,NOT(ISNUMBER(Impostazioni!$B$6)),NOT(ISNUMBER(Impostazioni!$B$7)),Impostazioni!$B$7&lt;=Impostazioni!$B$6),"",Impostazioni!$B$7-Impostazioni!$B$6)</f>
        <v/>
      </c>
      <c r="M106" s="14" t="n"/>
      <c r="N106" s="17">
        <f>IF(COUNTA(A106:G106,K106,M106)=0,"",IF(A106="","ID nucleo mancante",IF(COUNTIF($A$5:$A$124,A106)&gt;1,"ID duplicato",IF(B106="","Etichetta nucleo mancante",IF(OR(C106="",NOT(ISNUMBER(C106)),C106&lt;1,C106&gt;Impostazioni!$B$5),"Numero persone mancante o non valido",IF(OR(D106="",COUNTIF(Impostazioni!$D$2:$D$4,D106)=0),"Modalità mancante o non valida",IF(OR(E106="",COUNTIF(Impostazioni!$F$2:$F$5,E106)=0),"Responsabile mancante o non valido",IF(OR(F106="",NOT(ISNUMBER(F106)),F106&lt;0,F106&gt;Impostazioni!$B$4),"Quantità prevista mancante o non valida",IF(OR(G106="",NOT(ISNUMBER(G106)),G106&lt;0,G106&gt;Impostazioni!$B$4),"Quantità consegnata mancante o non valida",IF(G106&gt;F106,"Consegnate oltre il previsto",IF(AND(G106&gt;0,K106=""),"Data consegna mancante",IF(AND(G106=0,K106&lt;&gt;""),"Data presente senza consegne",IF(AND(K106&lt;&gt;"",NOT(ISNUMBER(K106))),"Data consegna non valida",IF(AND(ISNUMBER(K106),K106&gt;Impostazioni!$B$7),"Data consegna futura",IF(AND(ISNUMBER(H106),H106&gt;0,Impostazioni!$B$7&gt;Impostazioni!$B$6),"Termine superato","")))))))))))))))</f>
        <v/>
      </c>
    </row>
    <row r="107" ht="23" customHeight="1">
      <c r="A107" s="14" t="n"/>
      <c r="B107" s="14" t="n"/>
      <c r="C107" s="15" t="n"/>
      <c r="D107" s="14" t="n"/>
      <c r="E107" s="14" t="n"/>
      <c r="F107" s="15" t="n"/>
      <c r="G107" s="15" t="n"/>
      <c r="H107" s="16">
        <f>IF(OR(A107="",NOT(ISNUMBER(F107)),NOT(ISNUMBER(G107)),F107&lt;0,G107&lt;0),"",MAX(0,F107-G107))</f>
        <v/>
      </c>
      <c r="I107" s="16">
        <f>IF(OR(A107="",NOT(ISNUMBER(F107)),NOT(ISNUMBER(G107)),F107&lt;0,G107&lt;0),"",MAX(0,G107-F107))</f>
        <v/>
      </c>
      <c r="J107" s="17">
        <f>IF(OR(A107="",NOT(ISNUMBER(F107)),NOT(ISNUMBER(G107)),F107&lt;0,G107&lt;0),"",IF(F107=0,IF(G107=0,"Non prevista","Eccedenza"),IF(G107=0,"Da consegnare",IF(G107&lt;F107,"Parziale",IF(G107=F107,"Consegnata","Eccedenza")))))</f>
        <v/>
      </c>
      <c r="K107" s="28" t="n"/>
      <c r="L107" s="16">
        <f>IF(OR(A107="",NOT(ISNUMBER(H107)),H107=0,NOT(ISNUMBER(Impostazioni!$B$6)),NOT(ISNUMBER(Impostazioni!$B$7)),Impostazioni!$B$7&lt;=Impostazioni!$B$6),"",Impostazioni!$B$7-Impostazioni!$B$6)</f>
        <v/>
      </c>
      <c r="M107" s="14" t="n"/>
      <c r="N107" s="17">
        <f>IF(COUNTA(A107:G107,K107,M107)=0,"",IF(A107="","ID nucleo mancante",IF(COUNTIF($A$5:$A$124,A107)&gt;1,"ID duplicato",IF(B107="","Etichetta nucleo mancante",IF(OR(C107="",NOT(ISNUMBER(C107)),C107&lt;1,C107&gt;Impostazioni!$B$5),"Numero persone mancante o non valido",IF(OR(D107="",COUNTIF(Impostazioni!$D$2:$D$4,D107)=0),"Modalità mancante o non valida",IF(OR(E107="",COUNTIF(Impostazioni!$F$2:$F$5,E107)=0),"Responsabile mancante o non valido",IF(OR(F107="",NOT(ISNUMBER(F107)),F107&lt;0,F107&gt;Impostazioni!$B$4),"Quantità prevista mancante o non valida",IF(OR(G107="",NOT(ISNUMBER(G107)),G107&lt;0,G107&gt;Impostazioni!$B$4),"Quantità consegnata mancante o non valida",IF(G107&gt;F107,"Consegnate oltre il previsto",IF(AND(G107&gt;0,K107=""),"Data consegna mancante",IF(AND(G107=0,K107&lt;&gt;""),"Data presente senza consegne",IF(AND(K107&lt;&gt;"",NOT(ISNUMBER(K107))),"Data consegna non valida",IF(AND(ISNUMBER(K107),K107&gt;Impostazioni!$B$7),"Data consegna futura",IF(AND(ISNUMBER(H107),H107&gt;0,Impostazioni!$B$7&gt;Impostazioni!$B$6),"Termine superato","")))))))))))))))</f>
        <v/>
      </c>
    </row>
    <row r="108" ht="23" customHeight="1">
      <c r="A108" s="14" t="n"/>
      <c r="B108" s="14" t="n"/>
      <c r="C108" s="15" t="n"/>
      <c r="D108" s="14" t="n"/>
      <c r="E108" s="14" t="n"/>
      <c r="F108" s="15" t="n"/>
      <c r="G108" s="15" t="n"/>
      <c r="H108" s="16">
        <f>IF(OR(A108="",NOT(ISNUMBER(F108)),NOT(ISNUMBER(G108)),F108&lt;0,G108&lt;0),"",MAX(0,F108-G108))</f>
        <v/>
      </c>
      <c r="I108" s="16">
        <f>IF(OR(A108="",NOT(ISNUMBER(F108)),NOT(ISNUMBER(G108)),F108&lt;0,G108&lt;0),"",MAX(0,G108-F108))</f>
        <v/>
      </c>
      <c r="J108" s="17">
        <f>IF(OR(A108="",NOT(ISNUMBER(F108)),NOT(ISNUMBER(G108)),F108&lt;0,G108&lt;0),"",IF(F108=0,IF(G108=0,"Non prevista","Eccedenza"),IF(G108=0,"Da consegnare",IF(G108&lt;F108,"Parziale",IF(G108=F108,"Consegnata","Eccedenza")))))</f>
        <v/>
      </c>
      <c r="K108" s="28" t="n"/>
      <c r="L108" s="16">
        <f>IF(OR(A108="",NOT(ISNUMBER(H108)),H108=0,NOT(ISNUMBER(Impostazioni!$B$6)),NOT(ISNUMBER(Impostazioni!$B$7)),Impostazioni!$B$7&lt;=Impostazioni!$B$6),"",Impostazioni!$B$7-Impostazioni!$B$6)</f>
        <v/>
      </c>
      <c r="M108" s="14" t="n"/>
      <c r="N108" s="17">
        <f>IF(COUNTA(A108:G108,K108,M108)=0,"",IF(A108="","ID nucleo mancante",IF(COUNTIF($A$5:$A$124,A108)&gt;1,"ID duplicato",IF(B108="","Etichetta nucleo mancante",IF(OR(C108="",NOT(ISNUMBER(C108)),C108&lt;1,C108&gt;Impostazioni!$B$5),"Numero persone mancante o non valido",IF(OR(D108="",COUNTIF(Impostazioni!$D$2:$D$4,D108)=0),"Modalità mancante o non valida",IF(OR(E108="",COUNTIF(Impostazioni!$F$2:$F$5,E108)=0),"Responsabile mancante o non valido",IF(OR(F108="",NOT(ISNUMBER(F108)),F108&lt;0,F108&gt;Impostazioni!$B$4),"Quantità prevista mancante o non valida",IF(OR(G108="",NOT(ISNUMBER(G108)),G108&lt;0,G108&gt;Impostazioni!$B$4),"Quantità consegnata mancante o non valida",IF(G108&gt;F108,"Consegnate oltre il previsto",IF(AND(G108&gt;0,K108=""),"Data consegna mancante",IF(AND(G108=0,K108&lt;&gt;""),"Data presente senza consegne",IF(AND(K108&lt;&gt;"",NOT(ISNUMBER(K108))),"Data consegna non valida",IF(AND(ISNUMBER(K108),K108&gt;Impostazioni!$B$7),"Data consegna futura",IF(AND(ISNUMBER(H108),H108&gt;0,Impostazioni!$B$7&gt;Impostazioni!$B$6),"Termine superato","")))))))))))))))</f>
        <v/>
      </c>
    </row>
    <row r="109" ht="23" customHeight="1">
      <c r="A109" s="14" t="n"/>
      <c r="B109" s="14" t="n"/>
      <c r="C109" s="15" t="n"/>
      <c r="D109" s="14" t="n"/>
      <c r="E109" s="14" t="n"/>
      <c r="F109" s="15" t="n"/>
      <c r="G109" s="15" t="n"/>
      <c r="H109" s="16">
        <f>IF(OR(A109="",NOT(ISNUMBER(F109)),NOT(ISNUMBER(G109)),F109&lt;0,G109&lt;0),"",MAX(0,F109-G109))</f>
        <v/>
      </c>
      <c r="I109" s="16">
        <f>IF(OR(A109="",NOT(ISNUMBER(F109)),NOT(ISNUMBER(G109)),F109&lt;0,G109&lt;0),"",MAX(0,G109-F109))</f>
        <v/>
      </c>
      <c r="J109" s="17">
        <f>IF(OR(A109="",NOT(ISNUMBER(F109)),NOT(ISNUMBER(G109)),F109&lt;0,G109&lt;0),"",IF(F109=0,IF(G109=0,"Non prevista","Eccedenza"),IF(G109=0,"Da consegnare",IF(G109&lt;F109,"Parziale",IF(G109=F109,"Consegnata","Eccedenza")))))</f>
        <v/>
      </c>
      <c r="K109" s="28" t="n"/>
      <c r="L109" s="16">
        <f>IF(OR(A109="",NOT(ISNUMBER(H109)),H109=0,NOT(ISNUMBER(Impostazioni!$B$6)),NOT(ISNUMBER(Impostazioni!$B$7)),Impostazioni!$B$7&lt;=Impostazioni!$B$6),"",Impostazioni!$B$7-Impostazioni!$B$6)</f>
        <v/>
      </c>
      <c r="M109" s="14" t="n"/>
      <c r="N109" s="17">
        <f>IF(COUNTA(A109:G109,K109,M109)=0,"",IF(A109="","ID nucleo mancante",IF(COUNTIF($A$5:$A$124,A109)&gt;1,"ID duplicato",IF(B109="","Etichetta nucleo mancante",IF(OR(C109="",NOT(ISNUMBER(C109)),C109&lt;1,C109&gt;Impostazioni!$B$5),"Numero persone mancante o non valido",IF(OR(D109="",COUNTIF(Impostazioni!$D$2:$D$4,D109)=0),"Modalità mancante o non valida",IF(OR(E109="",COUNTIF(Impostazioni!$F$2:$F$5,E109)=0),"Responsabile mancante o non valido",IF(OR(F109="",NOT(ISNUMBER(F109)),F109&lt;0,F109&gt;Impostazioni!$B$4),"Quantità prevista mancante o non valida",IF(OR(G109="",NOT(ISNUMBER(G109)),G109&lt;0,G109&gt;Impostazioni!$B$4),"Quantità consegnata mancante o non valida",IF(G109&gt;F109,"Consegnate oltre il previsto",IF(AND(G109&gt;0,K109=""),"Data consegna mancante",IF(AND(G109=0,K109&lt;&gt;""),"Data presente senza consegne",IF(AND(K109&lt;&gt;"",NOT(ISNUMBER(K109))),"Data consegna non valida",IF(AND(ISNUMBER(K109),K109&gt;Impostazioni!$B$7),"Data consegna futura",IF(AND(ISNUMBER(H109),H109&gt;0,Impostazioni!$B$7&gt;Impostazioni!$B$6),"Termine superato","")))))))))))))))</f>
        <v/>
      </c>
    </row>
    <row r="110" ht="23" customHeight="1">
      <c r="A110" s="14" t="n"/>
      <c r="B110" s="14" t="n"/>
      <c r="C110" s="15" t="n"/>
      <c r="D110" s="14" t="n"/>
      <c r="E110" s="14" t="n"/>
      <c r="F110" s="15" t="n"/>
      <c r="G110" s="15" t="n"/>
      <c r="H110" s="16">
        <f>IF(OR(A110="",NOT(ISNUMBER(F110)),NOT(ISNUMBER(G110)),F110&lt;0,G110&lt;0),"",MAX(0,F110-G110))</f>
        <v/>
      </c>
      <c r="I110" s="16">
        <f>IF(OR(A110="",NOT(ISNUMBER(F110)),NOT(ISNUMBER(G110)),F110&lt;0,G110&lt;0),"",MAX(0,G110-F110))</f>
        <v/>
      </c>
      <c r="J110" s="17">
        <f>IF(OR(A110="",NOT(ISNUMBER(F110)),NOT(ISNUMBER(G110)),F110&lt;0,G110&lt;0),"",IF(F110=0,IF(G110=0,"Non prevista","Eccedenza"),IF(G110=0,"Da consegnare",IF(G110&lt;F110,"Parziale",IF(G110=F110,"Consegnata","Eccedenza")))))</f>
        <v/>
      </c>
      <c r="K110" s="28" t="n"/>
      <c r="L110" s="16">
        <f>IF(OR(A110="",NOT(ISNUMBER(H110)),H110=0,NOT(ISNUMBER(Impostazioni!$B$6)),NOT(ISNUMBER(Impostazioni!$B$7)),Impostazioni!$B$7&lt;=Impostazioni!$B$6),"",Impostazioni!$B$7-Impostazioni!$B$6)</f>
        <v/>
      </c>
      <c r="M110" s="14" t="n"/>
      <c r="N110" s="17">
        <f>IF(COUNTA(A110:G110,K110,M110)=0,"",IF(A110="","ID nucleo mancante",IF(COUNTIF($A$5:$A$124,A110)&gt;1,"ID duplicato",IF(B110="","Etichetta nucleo mancante",IF(OR(C110="",NOT(ISNUMBER(C110)),C110&lt;1,C110&gt;Impostazioni!$B$5),"Numero persone mancante o non valido",IF(OR(D110="",COUNTIF(Impostazioni!$D$2:$D$4,D110)=0),"Modalità mancante o non valida",IF(OR(E110="",COUNTIF(Impostazioni!$F$2:$F$5,E110)=0),"Responsabile mancante o non valido",IF(OR(F110="",NOT(ISNUMBER(F110)),F110&lt;0,F110&gt;Impostazioni!$B$4),"Quantità prevista mancante o non valida",IF(OR(G110="",NOT(ISNUMBER(G110)),G110&lt;0,G110&gt;Impostazioni!$B$4),"Quantità consegnata mancante o non valida",IF(G110&gt;F110,"Consegnate oltre il previsto",IF(AND(G110&gt;0,K110=""),"Data consegna mancante",IF(AND(G110=0,K110&lt;&gt;""),"Data presente senza consegne",IF(AND(K110&lt;&gt;"",NOT(ISNUMBER(K110))),"Data consegna non valida",IF(AND(ISNUMBER(K110),K110&gt;Impostazioni!$B$7),"Data consegna futura",IF(AND(ISNUMBER(H110),H110&gt;0,Impostazioni!$B$7&gt;Impostazioni!$B$6),"Termine superato","")))))))))))))))</f>
        <v/>
      </c>
    </row>
    <row r="111" ht="23" customHeight="1">
      <c r="A111" s="14" t="n"/>
      <c r="B111" s="14" t="n"/>
      <c r="C111" s="15" t="n"/>
      <c r="D111" s="14" t="n"/>
      <c r="E111" s="14" t="n"/>
      <c r="F111" s="15" t="n"/>
      <c r="G111" s="15" t="n"/>
      <c r="H111" s="16">
        <f>IF(OR(A111="",NOT(ISNUMBER(F111)),NOT(ISNUMBER(G111)),F111&lt;0,G111&lt;0),"",MAX(0,F111-G111))</f>
        <v/>
      </c>
      <c r="I111" s="16">
        <f>IF(OR(A111="",NOT(ISNUMBER(F111)),NOT(ISNUMBER(G111)),F111&lt;0,G111&lt;0),"",MAX(0,G111-F111))</f>
        <v/>
      </c>
      <c r="J111" s="17">
        <f>IF(OR(A111="",NOT(ISNUMBER(F111)),NOT(ISNUMBER(G111)),F111&lt;0,G111&lt;0),"",IF(F111=0,IF(G111=0,"Non prevista","Eccedenza"),IF(G111=0,"Da consegnare",IF(G111&lt;F111,"Parziale",IF(G111=F111,"Consegnata","Eccedenza")))))</f>
        <v/>
      </c>
      <c r="K111" s="28" t="n"/>
      <c r="L111" s="16">
        <f>IF(OR(A111="",NOT(ISNUMBER(H111)),H111=0,NOT(ISNUMBER(Impostazioni!$B$6)),NOT(ISNUMBER(Impostazioni!$B$7)),Impostazioni!$B$7&lt;=Impostazioni!$B$6),"",Impostazioni!$B$7-Impostazioni!$B$6)</f>
        <v/>
      </c>
      <c r="M111" s="14" t="n"/>
      <c r="N111" s="17">
        <f>IF(COUNTA(A111:G111,K111,M111)=0,"",IF(A111="","ID nucleo mancante",IF(COUNTIF($A$5:$A$124,A111)&gt;1,"ID duplicato",IF(B111="","Etichetta nucleo mancante",IF(OR(C111="",NOT(ISNUMBER(C111)),C111&lt;1,C111&gt;Impostazioni!$B$5),"Numero persone mancante o non valido",IF(OR(D111="",COUNTIF(Impostazioni!$D$2:$D$4,D111)=0),"Modalità mancante o non valida",IF(OR(E111="",COUNTIF(Impostazioni!$F$2:$F$5,E111)=0),"Responsabile mancante o non valido",IF(OR(F111="",NOT(ISNUMBER(F111)),F111&lt;0,F111&gt;Impostazioni!$B$4),"Quantità prevista mancante o non valida",IF(OR(G111="",NOT(ISNUMBER(G111)),G111&lt;0,G111&gt;Impostazioni!$B$4),"Quantità consegnata mancante o non valida",IF(G111&gt;F111,"Consegnate oltre il previsto",IF(AND(G111&gt;0,K111=""),"Data consegna mancante",IF(AND(G111=0,K111&lt;&gt;""),"Data presente senza consegne",IF(AND(K111&lt;&gt;"",NOT(ISNUMBER(K111))),"Data consegna non valida",IF(AND(ISNUMBER(K111),K111&gt;Impostazioni!$B$7),"Data consegna futura",IF(AND(ISNUMBER(H111),H111&gt;0,Impostazioni!$B$7&gt;Impostazioni!$B$6),"Termine superato","")))))))))))))))</f>
        <v/>
      </c>
    </row>
    <row r="112" ht="23" customHeight="1">
      <c r="A112" s="14" t="n"/>
      <c r="B112" s="14" t="n"/>
      <c r="C112" s="15" t="n"/>
      <c r="D112" s="14" t="n"/>
      <c r="E112" s="14" t="n"/>
      <c r="F112" s="15" t="n"/>
      <c r="G112" s="15" t="n"/>
      <c r="H112" s="16">
        <f>IF(OR(A112="",NOT(ISNUMBER(F112)),NOT(ISNUMBER(G112)),F112&lt;0,G112&lt;0),"",MAX(0,F112-G112))</f>
        <v/>
      </c>
      <c r="I112" s="16">
        <f>IF(OR(A112="",NOT(ISNUMBER(F112)),NOT(ISNUMBER(G112)),F112&lt;0,G112&lt;0),"",MAX(0,G112-F112))</f>
        <v/>
      </c>
      <c r="J112" s="17">
        <f>IF(OR(A112="",NOT(ISNUMBER(F112)),NOT(ISNUMBER(G112)),F112&lt;0,G112&lt;0),"",IF(F112=0,IF(G112=0,"Non prevista","Eccedenza"),IF(G112=0,"Da consegnare",IF(G112&lt;F112,"Parziale",IF(G112=F112,"Consegnata","Eccedenza")))))</f>
        <v/>
      </c>
      <c r="K112" s="28" t="n"/>
      <c r="L112" s="16">
        <f>IF(OR(A112="",NOT(ISNUMBER(H112)),H112=0,NOT(ISNUMBER(Impostazioni!$B$6)),NOT(ISNUMBER(Impostazioni!$B$7)),Impostazioni!$B$7&lt;=Impostazioni!$B$6),"",Impostazioni!$B$7-Impostazioni!$B$6)</f>
        <v/>
      </c>
      <c r="M112" s="14" t="n"/>
      <c r="N112" s="17">
        <f>IF(COUNTA(A112:G112,K112,M112)=0,"",IF(A112="","ID nucleo mancante",IF(COUNTIF($A$5:$A$124,A112)&gt;1,"ID duplicato",IF(B112="","Etichetta nucleo mancante",IF(OR(C112="",NOT(ISNUMBER(C112)),C112&lt;1,C112&gt;Impostazioni!$B$5),"Numero persone mancante o non valido",IF(OR(D112="",COUNTIF(Impostazioni!$D$2:$D$4,D112)=0),"Modalità mancante o non valida",IF(OR(E112="",COUNTIF(Impostazioni!$F$2:$F$5,E112)=0),"Responsabile mancante o non valido",IF(OR(F112="",NOT(ISNUMBER(F112)),F112&lt;0,F112&gt;Impostazioni!$B$4),"Quantità prevista mancante o non valida",IF(OR(G112="",NOT(ISNUMBER(G112)),G112&lt;0,G112&gt;Impostazioni!$B$4),"Quantità consegnata mancante o non valida",IF(G112&gt;F112,"Consegnate oltre il previsto",IF(AND(G112&gt;0,K112=""),"Data consegna mancante",IF(AND(G112=0,K112&lt;&gt;""),"Data presente senza consegne",IF(AND(K112&lt;&gt;"",NOT(ISNUMBER(K112))),"Data consegna non valida",IF(AND(ISNUMBER(K112),K112&gt;Impostazioni!$B$7),"Data consegna futura",IF(AND(ISNUMBER(H112),H112&gt;0,Impostazioni!$B$7&gt;Impostazioni!$B$6),"Termine superato","")))))))))))))))</f>
        <v/>
      </c>
    </row>
    <row r="113" ht="23" customHeight="1">
      <c r="A113" s="14" t="n"/>
      <c r="B113" s="14" t="n"/>
      <c r="C113" s="15" t="n"/>
      <c r="D113" s="14" t="n"/>
      <c r="E113" s="14" t="n"/>
      <c r="F113" s="15" t="n"/>
      <c r="G113" s="15" t="n"/>
      <c r="H113" s="16">
        <f>IF(OR(A113="",NOT(ISNUMBER(F113)),NOT(ISNUMBER(G113)),F113&lt;0,G113&lt;0),"",MAX(0,F113-G113))</f>
        <v/>
      </c>
      <c r="I113" s="16">
        <f>IF(OR(A113="",NOT(ISNUMBER(F113)),NOT(ISNUMBER(G113)),F113&lt;0,G113&lt;0),"",MAX(0,G113-F113))</f>
        <v/>
      </c>
      <c r="J113" s="17">
        <f>IF(OR(A113="",NOT(ISNUMBER(F113)),NOT(ISNUMBER(G113)),F113&lt;0,G113&lt;0),"",IF(F113=0,IF(G113=0,"Non prevista","Eccedenza"),IF(G113=0,"Da consegnare",IF(G113&lt;F113,"Parziale",IF(G113=F113,"Consegnata","Eccedenza")))))</f>
        <v/>
      </c>
      <c r="K113" s="28" t="n"/>
      <c r="L113" s="16">
        <f>IF(OR(A113="",NOT(ISNUMBER(H113)),H113=0,NOT(ISNUMBER(Impostazioni!$B$6)),NOT(ISNUMBER(Impostazioni!$B$7)),Impostazioni!$B$7&lt;=Impostazioni!$B$6),"",Impostazioni!$B$7-Impostazioni!$B$6)</f>
        <v/>
      </c>
      <c r="M113" s="14" t="n"/>
      <c r="N113" s="17">
        <f>IF(COUNTA(A113:G113,K113,M113)=0,"",IF(A113="","ID nucleo mancante",IF(COUNTIF($A$5:$A$124,A113)&gt;1,"ID duplicato",IF(B113="","Etichetta nucleo mancante",IF(OR(C113="",NOT(ISNUMBER(C113)),C113&lt;1,C113&gt;Impostazioni!$B$5),"Numero persone mancante o non valido",IF(OR(D113="",COUNTIF(Impostazioni!$D$2:$D$4,D113)=0),"Modalità mancante o non valida",IF(OR(E113="",COUNTIF(Impostazioni!$F$2:$F$5,E113)=0),"Responsabile mancante o non valido",IF(OR(F113="",NOT(ISNUMBER(F113)),F113&lt;0,F113&gt;Impostazioni!$B$4),"Quantità prevista mancante o non valida",IF(OR(G113="",NOT(ISNUMBER(G113)),G113&lt;0,G113&gt;Impostazioni!$B$4),"Quantità consegnata mancante o non valida",IF(G113&gt;F113,"Consegnate oltre il previsto",IF(AND(G113&gt;0,K113=""),"Data consegna mancante",IF(AND(G113=0,K113&lt;&gt;""),"Data presente senza consegne",IF(AND(K113&lt;&gt;"",NOT(ISNUMBER(K113))),"Data consegna non valida",IF(AND(ISNUMBER(K113),K113&gt;Impostazioni!$B$7),"Data consegna futura",IF(AND(ISNUMBER(H113),H113&gt;0,Impostazioni!$B$7&gt;Impostazioni!$B$6),"Termine superato","")))))))))))))))</f>
        <v/>
      </c>
    </row>
    <row r="114" ht="23" customHeight="1">
      <c r="A114" s="14" t="n"/>
      <c r="B114" s="14" t="n"/>
      <c r="C114" s="15" t="n"/>
      <c r="D114" s="14" t="n"/>
      <c r="E114" s="14" t="n"/>
      <c r="F114" s="15" t="n"/>
      <c r="G114" s="15" t="n"/>
      <c r="H114" s="16">
        <f>IF(OR(A114="",NOT(ISNUMBER(F114)),NOT(ISNUMBER(G114)),F114&lt;0,G114&lt;0),"",MAX(0,F114-G114))</f>
        <v/>
      </c>
      <c r="I114" s="16">
        <f>IF(OR(A114="",NOT(ISNUMBER(F114)),NOT(ISNUMBER(G114)),F114&lt;0,G114&lt;0),"",MAX(0,G114-F114))</f>
        <v/>
      </c>
      <c r="J114" s="17">
        <f>IF(OR(A114="",NOT(ISNUMBER(F114)),NOT(ISNUMBER(G114)),F114&lt;0,G114&lt;0),"",IF(F114=0,IF(G114=0,"Non prevista","Eccedenza"),IF(G114=0,"Da consegnare",IF(G114&lt;F114,"Parziale",IF(G114=F114,"Consegnata","Eccedenza")))))</f>
        <v/>
      </c>
      <c r="K114" s="28" t="n"/>
      <c r="L114" s="16">
        <f>IF(OR(A114="",NOT(ISNUMBER(H114)),H114=0,NOT(ISNUMBER(Impostazioni!$B$6)),NOT(ISNUMBER(Impostazioni!$B$7)),Impostazioni!$B$7&lt;=Impostazioni!$B$6),"",Impostazioni!$B$7-Impostazioni!$B$6)</f>
        <v/>
      </c>
      <c r="M114" s="14" t="n"/>
      <c r="N114" s="17">
        <f>IF(COUNTA(A114:G114,K114,M114)=0,"",IF(A114="","ID nucleo mancante",IF(COUNTIF($A$5:$A$124,A114)&gt;1,"ID duplicato",IF(B114="","Etichetta nucleo mancante",IF(OR(C114="",NOT(ISNUMBER(C114)),C114&lt;1,C114&gt;Impostazioni!$B$5),"Numero persone mancante o non valido",IF(OR(D114="",COUNTIF(Impostazioni!$D$2:$D$4,D114)=0),"Modalità mancante o non valida",IF(OR(E114="",COUNTIF(Impostazioni!$F$2:$F$5,E114)=0),"Responsabile mancante o non valido",IF(OR(F114="",NOT(ISNUMBER(F114)),F114&lt;0,F114&gt;Impostazioni!$B$4),"Quantità prevista mancante o non valida",IF(OR(G114="",NOT(ISNUMBER(G114)),G114&lt;0,G114&gt;Impostazioni!$B$4),"Quantità consegnata mancante o non valida",IF(G114&gt;F114,"Consegnate oltre il previsto",IF(AND(G114&gt;0,K114=""),"Data consegna mancante",IF(AND(G114=0,K114&lt;&gt;""),"Data presente senza consegne",IF(AND(K114&lt;&gt;"",NOT(ISNUMBER(K114))),"Data consegna non valida",IF(AND(ISNUMBER(K114),K114&gt;Impostazioni!$B$7),"Data consegna futura",IF(AND(ISNUMBER(H114),H114&gt;0,Impostazioni!$B$7&gt;Impostazioni!$B$6),"Termine superato","")))))))))))))))</f>
        <v/>
      </c>
    </row>
    <row r="115" ht="23" customHeight="1">
      <c r="A115" s="14" t="n"/>
      <c r="B115" s="14" t="n"/>
      <c r="C115" s="15" t="n"/>
      <c r="D115" s="14" t="n"/>
      <c r="E115" s="14" t="n"/>
      <c r="F115" s="15" t="n"/>
      <c r="G115" s="15" t="n"/>
      <c r="H115" s="16">
        <f>IF(OR(A115="",NOT(ISNUMBER(F115)),NOT(ISNUMBER(G115)),F115&lt;0,G115&lt;0),"",MAX(0,F115-G115))</f>
        <v/>
      </c>
      <c r="I115" s="16">
        <f>IF(OR(A115="",NOT(ISNUMBER(F115)),NOT(ISNUMBER(G115)),F115&lt;0,G115&lt;0),"",MAX(0,G115-F115))</f>
        <v/>
      </c>
      <c r="J115" s="17">
        <f>IF(OR(A115="",NOT(ISNUMBER(F115)),NOT(ISNUMBER(G115)),F115&lt;0,G115&lt;0),"",IF(F115=0,IF(G115=0,"Non prevista","Eccedenza"),IF(G115=0,"Da consegnare",IF(G115&lt;F115,"Parziale",IF(G115=F115,"Consegnata","Eccedenza")))))</f>
        <v/>
      </c>
      <c r="K115" s="28" t="n"/>
      <c r="L115" s="16">
        <f>IF(OR(A115="",NOT(ISNUMBER(H115)),H115=0,NOT(ISNUMBER(Impostazioni!$B$6)),NOT(ISNUMBER(Impostazioni!$B$7)),Impostazioni!$B$7&lt;=Impostazioni!$B$6),"",Impostazioni!$B$7-Impostazioni!$B$6)</f>
        <v/>
      </c>
      <c r="M115" s="14" t="n"/>
      <c r="N115" s="17">
        <f>IF(COUNTA(A115:G115,K115,M115)=0,"",IF(A115="","ID nucleo mancante",IF(COUNTIF($A$5:$A$124,A115)&gt;1,"ID duplicato",IF(B115="","Etichetta nucleo mancante",IF(OR(C115="",NOT(ISNUMBER(C115)),C115&lt;1,C115&gt;Impostazioni!$B$5),"Numero persone mancante o non valido",IF(OR(D115="",COUNTIF(Impostazioni!$D$2:$D$4,D115)=0),"Modalità mancante o non valida",IF(OR(E115="",COUNTIF(Impostazioni!$F$2:$F$5,E115)=0),"Responsabile mancante o non valido",IF(OR(F115="",NOT(ISNUMBER(F115)),F115&lt;0,F115&gt;Impostazioni!$B$4),"Quantità prevista mancante o non valida",IF(OR(G115="",NOT(ISNUMBER(G115)),G115&lt;0,G115&gt;Impostazioni!$B$4),"Quantità consegnata mancante o non valida",IF(G115&gt;F115,"Consegnate oltre il previsto",IF(AND(G115&gt;0,K115=""),"Data consegna mancante",IF(AND(G115=0,K115&lt;&gt;""),"Data presente senza consegne",IF(AND(K115&lt;&gt;"",NOT(ISNUMBER(K115))),"Data consegna non valida",IF(AND(ISNUMBER(K115),K115&gt;Impostazioni!$B$7),"Data consegna futura",IF(AND(ISNUMBER(H115),H115&gt;0,Impostazioni!$B$7&gt;Impostazioni!$B$6),"Termine superato","")))))))))))))))</f>
        <v/>
      </c>
    </row>
    <row r="116" ht="23" customHeight="1">
      <c r="A116" s="14" t="n"/>
      <c r="B116" s="14" t="n"/>
      <c r="C116" s="15" t="n"/>
      <c r="D116" s="14" t="n"/>
      <c r="E116" s="14" t="n"/>
      <c r="F116" s="15" t="n"/>
      <c r="G116" s="15" t="n"/>
      <c r="H116" s="16">
        <f>IF(OR(A116="",NOT(ISNUMBER(F116)),NOT(ISNUMBER(G116)),F116&lt;0,G116&lt;0),"",MAX(0,F116-G116))</f>
        <v/>
      </c>
      <c r="I116" s="16">
        <f>IF(OR(A116="",NOT(ISNUMBER(F116)),NOT(ISNUMBER(G116)),F116&lt;0,G116&lt;0),"",MAX(0,G116-F116))</f>
        <v/>
      </c>
      <c r="J116" s="17">
        <f>IF(OR(A116="",NOT(ISNUMBER(F116)),NOT(ISNUMBER(G116)),F116&lt;0,G116&lt;0),"",IF(F116=0,IF(G116=0,"Non prevista","Eccedenza"),IF(G116=0,"Da consegnare",IF(G116&lt;F116,"Parziale",IF(G116=F116,"Consegnata","Eccedenza")))))</f>
        <v/>
      </c>
      <c r="K116" s="28" t="n"/>
      <c r="L116" s="16">
        <f>IF(OR(A116="",NOT(ISNUMBER(H116)),H116=0,NOT(ISNUMBER(Impostazioni!$B$6)),NOT(ISNUMBER(Impostazioni!$B$7)),Impostazioni!$B$7&lt;=Impostazioni!$B$6),"",Impostazioni!$B$7-Impostazioni!$B$6)</f>
        <v/>
      </c>
      <c r="M116" s="14" t="n"/>
      <c r="N116" s="17">
        <f>IF(COUNTA(A116:G116,K116,M116)=0,"",IF(A116="","ID nucleo mancante",IF(COUNTIF($A$5:$A$124,A116)&gt;1,"ID duplicato",IF(B116="","Etichetta nucleo mancante",IF(OR(C116="",NOT(ISNUMBER(C116)),C116&lt;1,C116&gt;Impostazioni!$B$5),"Numero persone mancante o non valido",IF(OR(D116="",COUNTIF(Impostazioni!$D$2:$D$4,D116)=0),"Modalità mancante o non valida",IF(OR(E116="",COUNTIF(Impostazioni!$F$2:$F$5,E116)=0),"Responsabile mancante o non valido",IF(OR(F116="",NOT(ISNUMBER(F116)),F116&lt;0,F116&gt;Impostazioni!$B$4),"Quantità prevista mancante o non valida",IF(OR(G116="",NOT(ISNUMBER(G116)),G116&lt;0,G116&gt;Impostazioni!$B$4),"Quantità consegnata mancante o non valida",IF(G116&gt;F116,"Consegnate oltre il previsto",IF(AND(G116&gt;0,K116=""),"Data consegna mancante",IF(AND(G116=0,K116&lt;&gt;""),"Data presente senza consegne",IF(AND(K116&lt;&gt;"",NOT(ISNUMBER(K116))),"Data consegna non valida",IF(AND(ISNUMBER(K116),K116&gt;Impostazioni!$B$7),"Data consegna futura",IF(AND(ISNUMBER(H116),H116&gt;0,Impostazioni!$B$7&gt;Impostazioni!$B$6),"Termine superato","")))))))))))))))</f>
        <v/>
      </c>
    </row>
    <row r="117" ht="23" customHeight="1">
      <c r="A117" s="14" t="n"/>
      <c r="B117" s="14" t="n"/>
      <c r="C117" s="15" t="n"/>
      <c r="D117" s="14" t="n"/>
      <c r="E117" s="14" t="n"/>
      <c r="F117" s="15" t="n"/>
      <c r="G117" s="15" t="n"/>
      <c r="H117" s="16">
        <f>IF(OR(A117="",NOT(ISNUMBER(F117)),NOT(ISNUMBER(G117)),F117&lt;0,G117&lt;0),"",MAX(0,F117-G117))</f>
        <v/>
      </c>
      <c r="I117" s="16">
        <f>IF(OR(A117="",NOT(ISNUMBER(F117)),NOT(ISNUMBER(G117)),F117&lt;0,G117&lt;0),"",MAX(0,G117-F117))</f>
        <v/>
      </c>
      <c r="J117" s="17">
        <f>IF(OR(A117="",NOT(ISNUMBER(F117)),NOT(ISNUMBER(G117)),F117&lt;0,G117&lt;0),"",IF(F117=0,IF(G117=0,"Non prevista","Eccedenza"),IF(G117=0,"Da consegnare",IF(G117&lt;F117,"Parziale",IF(G117=F117,"Consegnata","Eccedenza")))))</f>
        <v/>
      </c>
      <c r="K117" s="28" t="n"/>
      <c r="L117" s="16">
        <f>IF(OR(A117="",NOT(ISNUMBER(H117)),H117=0,NOT(ISNUMBER(Impostazioni!$B$6)),NOT(ISNUMBER(Impostazioni!$B$7)),Impostazioni!$B$7&lt;=Impostazioni!$B$6),"",Impostazioni!$B$7-Impostazioni!$B$6)</f>
        <v/>
      </c>
      <c r="M117" s="14" t="n"/>
      <c r="N117" s="17">
        <f>IF(COUNTA(A117:G117,K117,M117)=0,"",IF(A117="","ID nucleo mancante",IF(COUNTIF($A$5:$A$124,A117)&gt;1,"ID duplicato",IF(B117="","Etichetta nucleo mancante",IF(OR(C117="",NOT(ISNUMBER(C117)),C117&lt;1,C117&gt;Impostazioni!$B$5),"Numero persone mancante o non valido",IF(OR(D117="",COUNTIF(Impostazioni!$D$2:$D$4,D117)=0),"Modalità mancante o non valida",IF(OR(E117="",COUNTIF(Impostazioni!$F$2:$F$5,E117)=0),"Responsabile mancante o non valido",IF(OR(F117="",NOT(ISNUMBER(F117)),F117&lt;0,F117&gt;Impostazioni!$B$4),"Quantità prevista mancante o non valida",IF(OR(G117="",NOT(ISNUMBER(G117)),G117&lt;0,G117&gt;Impostazioni!$B$4),"Quantità consegnata mancante o non valida",IF(G117&gt;F117,"Consegnate oltre il previsto",IF(AND(G117&gt;0,K117=""),"Data consegna mancante",IF(AND(G117=0,K117&lt;&gt;""),"Data presente senza consegne",IF(AND(K117&lt;&gt;"",NOT(ISNUMBER(K117))),"Data consegna non valida",IF(AND(ISNUMBER(K117),K117&gt;Impostazioni!$B$7),"Data consegna futura",IF(AND(ISNUMBER(H117),H117&gt;0,Impostazioni!$B$7&gt;Impostazioni!$B$6),"Termine superato","")))))))))))))))</f>
        <v/>
      </c>
    </row>
    <row r="118" ht="23" customHeight="1">
      <c r="A118" s="14" t="n"/>
      <c r="B118" s="14" t="n"/>
      <c r="C118" s="15" t="n"/>
      <c r="D118" s="14" t="n"/>
      <c r="E118" s="14" t="n"/>
      <c r="F118" s="15" t="n"/>
      <c r="G118" s="15" t="n"/>
      <c r="H118" s="16">
        <f>IF(OR(A118="",NOT(ISNUMBER(F118)),NOT(ISNUMBER(G118)),F118&lt;0,G118&lt;0),"",MAX(0,F118-G118))</f>
        <v/>
      </c>
      <c r="I118" s="16">
        <f>IF(OR(A118="",NOT(ISNUMBER(F118)),NOT(ISNUMBER(G118)),F118&lt;0,G118&lt;0),"",MAX(0,G118-F118))</f>
        <v/>
      </c>
      <c r="J118" s="17">
        <f>IF(OR(A118="",NOT(ISNUMBER(F118)),NOT(ISNUMBER(G118)),F118&lt;0,G118&lt;0),"",IF(F118=0,IF(G118=0,"Non prevista","Eccedenza"),IF(G118=0,"Da consegnare",IF(G118&lt;F118,"Parziale",IF(G118=F118,"Consegnata","Eccedenza")))))</f>
        <v/>
      </c>
      <c r="K118" s="28" t="n"/>
      <c r="L118" s="16">
        <f>IF(OR(A118="",NOT(ISNUMBER(H118)),H118=0,NOT(ISNUMBER(Impostazioni!$B$6)),NOT(ISNUMBER(Impostazioni!$B$7)),Impostazioni!$B$7&lt;=Impostazioni!$B$6),"",Impostazioni!$B$7-Impostazioni!$B$6)</f>
        <v/>
      </c>
      <c r="M118" s="14" t="n"/>
      <c r="N118" s="17">
        <f>IF(COUNTA(A118:G118,K118,M118)=0,"",IF(A118="","ID nucleo mancante",IF(COUNTIF($A$5:$A$124,A118)&gt;1,"ID duplicato",IF(B118="","Etichetta nucleo mancante",IF(OR(C118="",NOT(ISNUMBER(C118)),C118&lt;1,C118&gt;Impostazioni!$B$5),"Numero persone mancante o non valido",IF(OR(D118="",COUNTIF(Impostazioni!$D$2:$D$4,D118)=0),"Modalità mancante o non valida",IF(OR(E118="",COUNTIF(Impostazioni!$F$2:$F$5,E118)=0),"Responsabile mancante o non valido",IF(OR(F118="",NOT(ISNUMBER(F118)),F118&lt;0,F118&gt;Impostazioni!$B$4),"Quantità prevista mancante o non valida",IF(OR(G118="",NOT(ISNUMBER(G118)),G118&lt;0,G118&gt;Impostazioni!$B$4),"Quantità consegnata mancante o non valida",IF(G118&gt;F118,"Consegnate oltre il previsto",IF(AND(G118&gt;0,K118=""),"Data consegna mancante",IF(AND(G118=0,K118&lt;&gt;""),"Data presente senza consegne",IF(AND(K118&lt;&gt;"",NOT(ISNUMBER(K118))),"Data consegna non valida",IF(AND(ISNUMBER(K118),K118&gt;Impostazioni!$B$7),"Data consegna futura",IF(AND(ISNUMBER(H118),H118&gt;0,Impostazioni!$B$7&gt;Impostazioni!$B$6),"Termine superato","")))))))))))))))</f>
        <v/>
      </c>
    </row>
    <row r="119" ht="23" customHeight="1">
      <c r="A119" s="14" t="n"/>
      <c r="B119" s="14" t="n"/>
      <c r="C119" s="15" t="n"/>
      <c r="D119" s="14" t="n"/>
      <c r="E119" s="14" t="n"/>
      <c r="F119" s="15" t="n"/>
      <c r="G119" s="15" t="n"/>
      <c r="H119" s="16">
        <f>IF(OR(A119="",NOT(ISNUMBER(F119)),NOT(ISNUMBER(G119)),F119&lt;0,G119&lt;0),"",MAX(0,F119-G119))</f>
        <v/>
      </c>
      <c r="I119" s="16">
        <f>IF(OR(A119="",NOT(ISNUMBER(F119)),NOT(ISNUMBER(G119)),F119&lt;0,G119&lt;0),"",MAX(0,G119-F119))</f>
        <v/>
      </c>
      <c r="J119" s="17">
        <f>IF(OR(A119="",NOT(ISNUMBER(F119)),NOT(ISNUMBER(G119)),F119&lt;0,G119&lt;0),"",IF(F119=0,IF(G119=0,"Non prevista","Eccedenza"),IF(G119=0,"Da consegnare",IF(G119&lt;F119,"Parziale",IF(G119=F119,"Consegnata","Eccedenza")))))</f>
        <v/>
      </c>
      <c r="K119" s="28" t="n"/>
      <c r="L119" s="16">
        <f>IF(OR(A119="",NOT(ISNUMBER(H119)),H119=0,NOT(ISNUMBER(Impostazioni!$B$6)),NOT(ISNUMBER(Impostazioni!$B$7)),Impostazioni!$B$7&lt;=Impostazioni!$B$6),"",Impostazioni!$B$7-Impostazioni!$B$6)</f>
        <v/>
      </c>
      <c r="M119" s="14" t="n"/>
      <c r="N119" s="17">
        <f>IF(COUNTA(A119:G119,K119,M119)=0,"",IF(A119="","ID nucleo mancante",IF(COUNTIF($A$5:$A$124,A119)&gt;1,"ID duplicato",IF(B119="","Etichetta nucleo mancante",IF(OR(C119="",NOT(ISNUMBER(C119)),C119&lt;1,C119&gt;Impostazioni!$B$5),"Numero persone mancante o non valido",IF(OR(D119="",COUNTIF(Impostazioni!$D$2:$D$4,D119)=0),"Modalità mancante o non valida",IF(OR(E119="",COUNTIF(Impostazioni!$F$2:$F$5,E119)=0),"Responsabile mancante o non valido",IF(OR(F119="",NOT(ISNUMBER(F119)),F119&lt;0,F119&gt;Impostazioni!$B$4),"Quantità prevista mancante o non valida",IF(OR(G119="",NOT(ISNUMBER(G119)),G119&lt;0,G119&gt;Impostazioni!$B$4),"Quantità consegnata mancante o non valida",IF(G119&gt;F119,"Consegnate oltre il previsto",IF(AND(G119&gt;0,K119=""),"Data consegna mancante",IF(AND(G119=0,K119&lt;&gt;""),"Data presente senza consegne",IF(AND(K119&lt;&gt;"",NOT(ISNUMBER(K119))),"Data consegna non valida",IF(AND(ISNUMBER(K119),K119&gt;Impostazioni!$B$7),"Data consegna futura",IF(AND(ISNUMBER(H119),H119&gt;0,Impostazioni!$B$7&gt;Impostazioni!$B$6),"Termine superato","")))))))))))))))</f>
        <v/>
      </c>
    </row>
    <row r="120" ht="23" customHeight="1">
      <c r="A120" s="14" t="n"/>
      <c r="B120" s="14" t="n"/>
      <c r="C120" s="15" t="n"/>
      <c r="D120" s="14" t="n"/>
      <c r="E120" s="14" t="n"/>
      <c r="F120" s="15" t="n"/>
      <c r="G120" s="15" t="n"/>
      <c r="H120" s="16">
        <f>IF(OR(A120="",NOT(ISNUMBER(F120)),NOT(ISNUMBER(G120)),F120&lt;0,G120&lt;0),"",MAX(0,F120-G120))</f>
        <v/>
      </c>
      <c r="I120" s="16">
        <f>IF(OR(A120="",NOT(ISNUMBER(F120)),NOT(ISNUMBER(G120)),F120&lt;0,G120&lt;0),"",MAX(0,G120-F120))</f>
        <v/>
      </c>
      <c r="J120" s="17">
        <f>IF(OR(A120="",NOT(ISNUMBER(F120)),NOT(ISNUMBER(G120)),F120&lt;0,G120&lt;0),"",IF(F120=0,IF(G120=0,"Non prevista","Eccedenza"),IF(G120=0,"Da consegnare",IF(G120&lt;F120,"Parziale",IF(G120=F120,"Consegnata","Eccedenza")))))</f>
        <v/>
      </c>
      <c r="K120" s="28" t="n"/>
      <c r="L120" s="16">
        <f>IF(OR(A120="",NOT(ISNUMBER(H120)),H120=0,NOT(ISNUMBER(Impostazioni!$B$6)),NOT(ISNUMBER(Impostazioni!$B$7)),Impostazioni!$B$7&lt;=Impostazioni!$B$6),"",Impostazioni!$B$7-Impostazioni!$B$6)</f>
        <v/>
      </c>
      <c r="M120" s="14" t="n"/>
      <c r="N120" s="17">
        <f>IF(COUNTA(A120:G120,K120,M120)=0,"",IF(A120="","ID nucleo mancante",IF(COUNTIF($A$5:$A$124,A120)&gt;1,"ID duplicato",IF(B120="","Etichetta nucleo mancante",IF(OR(C120="",NOT(ISNUMBER(C120)),C120&lt;1,C120&gt;Impostazioni!$B$5),"Numero persone mancante o non valido",IF(OR(D120="",COUNTIF(Impostazioni!$D$2:$D$4,D120)=0),"Modalità mancante o non valida",IF(OR(E120="",COUNTIF(Impostazioni!$F$2:$F$5,E120)=0),"Responsabile mancante o non valido",IF(OR(F120="",NOT(ISNUMBER(F120)),F120&lt;0,F120&gt;Impostazioni!$B$4),"Quantità prevista mancante o non valida",IF(OR(G120="",NOT(ISNUMBER(G120)),G120&lt;0,G120&gt;Impostazioni!$B$4),"Quantità consegnata mancante o non valida",IF(G120&gt;F120,"Consegnate oltre il previsto",IF(AND(G120&gt;0,K120=""),"Data consegna mancante",IF(AND(G120=0,K120&lt;&gt;""),"Data presente senza consegne",IF(AND(K120&lt;&gt;"",NOT(ISNUMBER(K120))),"Data consegna non valida",IF(AND(ISNUMBER(K120),K120&gt;Impostazioni!$B$7),"Data consegna futura",IF(AND(ISNUMBER(H120),H120&gt;0,Impostazioni!$B$7&gt;Impostazioni!$B$6),"Termine superato","")))))))))))))))</f>
        <v/>
      </c>
    </row>
    <row r="121" ht="23" customHeight="1">
      <c r="A121" s="14" t="n"/>
      <c r="B121" s="14" t="n"/>
      <c r="C121" s="15" t="n"/>
      <c r="D121" s="14" t="n"/>
      <c r="E121" s="14" t="n"/>
      <c r="F121" s="15" t="n"/>
      <c r="G121" s="15" t="n"/>
      <c r="H121" s="16">
        <f>IF(OR(A121="",NOT(ISNUMBER(F121)),NOT(ISNUMBER(G121)),F121&lt;0,G121&lt;0),"",MAX(0,F121-G121))</f>
        <v/>
      </c>
      <c r="I121" s="16">
        <f>IF(OR(A121="",NOT(ISNUMBER(F121)),NOT(ISNUMBER(G121)),F121&lt;0,G121&lt;0),"",MAX(0,G121-F121))</f>
        <v/>
      </c>
      <c r="J121" s="17">
        <f>IF(OR(A121="",NOT(ISNUMBER(F121)),NOT(ISNUMBER(G121)),F121&lt;0,G121&lt;0),"",IF(F121=0,IF(G121=0,"Non prevista","Eccedenza"),IF(G121=0,"Da consegnare",IF(G121&lt;F121,"Parziale",IF(G121=F121,"Consegnata","Eccedenza")))))</f>
        <v/>
      </c>
      <c r="K121" s="28" t="n"/>
      <c r="L121" s="16">
        <f>IF(OR(A121="",NOT(ISNUMBER(H121)),H121=0,NOT(ISNUMBER(Impostazioni!$B$6)),NOT(ISNUMBER(Impostazioni!$B$7)),Impostazioni!$B$7&lt;=Impostazioni!$B$6),"",Impostazioni!$B$7-Impostazioni!$B$6)</f>
        <v/>
      </c>
      <c r="M121" s="14" t="n"/>
      <c r="N121" s="17">
        <f>IF(COUNTA(A121:G121,K121,M121)=0,"",IF(A121="","ID nucleo mancante",IF(COUNTIF($A$5:$A$124,A121)&gt;1,"ID duplicato",IF(B121="","Etichetta nucleo mancante",IF(OR(C121="",NOT(ISNUMBER(C121)),C121&lt;1,C121&gt;Impostazioni!$B$5),"Numero persone mancante o non valido",IF(OR(D121="",COUNTIF(Impostazioni!$D$2:$D$4,D121)=0),"Modalità mancante o non valida",IF(OR(E121="",COUNTIF(Impostazioni!$F$2:$F$5,E121)=0),"Responsabile mancante o non valido",IF(OR(F121="",NOT(ISNUMBER(F121)),F121&lt;0,F121&gt;Impostazioni!$B$4),"Quantità prevista mancante o non valida",IF(OR(G121="",NOT(ISNUMBER(G121)),G121&lt;0,G121&gt;Impostazioni!$B$4),"Quantità consegnata mancante o non valida",IF(G121&gt;F121,"Consegnate oltre il previsto",IF(AND(G121&gt;0,K121=""),"Data consegna mancante",IF(AND(G121=0,K121&lt;&gt;""),"Data presente senza consegne",IF(AND(K121&lt;&gt;"",NOT(ISNUMBER(K121))),"Data consegna non valida",IF(AND(ISNUMBER(K121),K121&gt;Impostazioni!$B$7),"Data consegna futura",IF(AND(ISNUMBER(H121),H121&gt;0,Impostazioni!$B$7&gt;Impostazioni!$B$6),"Termine superato","")))))))))))))))</f>
        <v/>
      </c>
    </row>
    <row r="122" ht="23" customHeight="1">
      <c r="A122" s="14" t="n"/>
      <c r="B122" s="14" t="n"/>
      <c r="C122" s="15" t="n"/>
      <c r="D122" s="14" t="n"/>
      <c r="E122" s="14" t="n"/>
      <c r="F122" s="15" t="n"/>
      <c r="G122" s="15" t="n"/>
      <c r="H122" s="16">
        <f>IF(OR(A122="",NOT(ISNUMBER(F122)),NOT(ISNUMBER(G122)),F122&lt;0,G122&lt;0),"",MAX(0,F122-G122))</f>
        <v/>
      </c>
      <c r="I122" s="16">
        <f>IF(OR(A122="",NOT(ISNUMBER(F122)),NOT(ISNUMBER(G122)),F122&lt;0,G122&lt;0),"",MAX(0,G122-F122))</f>
        <v/>
      </c>
      <c r="J122" s="17">
        <f>IF(OR(A122="",NOT(ISNUMBER(F122)),NOT(ISNUMBER(G122)),F122&lt;0,G122&lt;0),"",IF(F122=0,IF(G122=0,"Non prevista","Eccedenza"),IF(G122=0,"Da consegnare",IF(G122&lt;F122,"Parziale",IF(G122=F122,"Consegnata","Eccedenza")))))</f>
        <v/>
      </c>
      <c r="K122" s="28" t="n"/>
      <c r="L122" s="16">
        <f>IF(OR(A122="",NOT(ISNUMBER(H122)),H122=0,NOT(ISNUMBER(Impostazioni!$B$6)),NOT(ISNUMBER(Impostazioni!$B$7)),Impostazioni!$B$7&lt;=Impostazioni!$B$6),"",Impostazioni!$B$7-Impostazioni!$B$6)</f>
        <v/>
      </c>
      <c r="M122" s="14" t="n"/>
      <c r="N122" s="17">
        <f>IF(COUNTA(A122:G122,K122,M122)=0,"",IF(A122="","ID nucleo mancante",IF(COUNTIF($A$5:$A$124,A122)&gt;1,"ID duplicato",IF(B122="","Etichetta nucleo mancante",IF(OR(C122="",NOT(ISNUMBER(C122)),C122&lt;1,C122&gt;Impostazioni!$B$5),"Numero persone mancante o non valido",IF(OR(D122="",COUNTIF(Impostazioni!$D$2:$D$4,D122)=0),"Modalità mancante o non valida",IF(OR(E122="",COUNTIF(Impostazioni!$F$2:$F$5,E122)=0),"Responsabile mancante o non valido",IF(OR(F122="",NOT(ISNUMBER(F122)),F122&lt;0,F122&gt;Impostazioni!$B$4),"Quantità prevista mancante o non valida",IF(OR(G122="",NOT(ISNUMBER(G122)),G122&lt;0,G122&gt;Impostazioni!$B$4),"Quantità consegnata mancante o non valida",IF(G122&gt;F122,"Consegnate oltre il previsto",IF(AND(G122&gt;0,K122=""),"Data consegna mancante",IF(AND(G122=0,K122&lt;&gt;""),"Data presente senza consegne",IF(AND(K122&lt;&gt;"",NOT(ISNUMBER(K122))),"Data consegna non valida",IF(AND(ISNUMBER(K122),K122&gt;Impostazioni!$B$7),"Data consegna futura",IF(AND(ISNUMBER(H122),H122&gt;0,Impostazioni!$B$7&gt;Impostazioni!$B$6),"Termine superato","")))))))))))))))</f>
        <v/>
      </c>
    </row>
    <row r="123" ht="23" customHeight="1">
      <c r="A123" s="14" t="n"/>
      <c r="B123" s="14" t="n"/>
      <c r="C123" s="15" t="n"/>
      <c r="D123" s="14" t="n"/>
      <c r="E123" s="14" t="n"/>
      <c r="F123" s="15" t="n"/>
      <c r="G123" s="15" t="n"/>
      <c r="H123" s="16">
        <f>IF(OR(A123="",NOT(ISNUMBER(F123)),NOT(ISNUMBER(G123)),F123&lt;0,G123&lt;0),"",MAX(0,F123-G123))</f>
        <v/>
      </c>
      <c r="I123" s="16">
        <f>IF(OR(A123="",NOT(ISNUMBER(F123)),NOT(ISNUMBER(G123)),F123&lt;0,G123&lt;0),"",MAX(0,G123-F123))</f>
        <v/>
      </c>
      <c r="J123" s="17">
        <f>IF(OR(A123="",NOT(ISNUMBER(F123)),NOT(ISNUMBER(G123)),F123&lt;0,G123&lt;0),"",IF(F123=0,IF(G123=0,"Non prevista","Eccedenza"),IF(G123=0,"Da consegnare",IF(G123&lt;F123,"Parziale",IF(G123=F123,"Consegnata","Eccedenza")))))</f>
        <v/>
      </c>
      <c r="K123" s="28" t="n"/>
      <c r="L123" s="16">
        <f>IF(OR(A123="",NOT(ISNUMBER(H123)),H123=0,NOT(ISNUMBER(Impostazioni!$B$6)),NOT(ISNUMBER(Impostazioni!$B$7)),Impostazioni!$B$7&lt;=Impostazioni!$B$6),"",Impostazioni!$B$7-Impostazioni!$B$6)</f>
        <v/>
      </c>
      <c r="M123" s="14" t="n"/>
      <c r="N123" s="17">
        <f>IF(COUNTA(A123:G123,K123,M123)=0,"",IF(A123="","ID nucleo mancante",IF(COUNTIF($A$5:$A$124,A123)&gt;1,"ID duplicato",IF(B123="","Etichetta nucleo mancante",IF(OR(C123="",NOT(ISNUMBER(C123)),C123&lt;1,C123&gt;Impostazioni!$B$5),"Numero persone mancante o non valido",IF(OR(D123="",COUNTIF(Impostazioni!$D$2:$D$4,D123)=0),"Modalità mancante o non valida",IF(OR(E123="",COUNTIF(Impostazioni!$F$2:$F$5,E123)=0),"Responsabile mancante o non valido",IF(OR(F123="",NOT(ISNUMBER(F123)),F123&lt;0,F123&gt;Impostazioni!$B$4),"Quantità prevista mancante o non valida",IF(OR(G123="",NOT(ISNUMBER(G123)),G123&lt;0,G123&gt;Impostazioni!$B$4),"Quantità consegnata mancante o non valida",IF(G123&gt;F123,"Consegnate oltre il previsto",IF(AND(G123&gt;0,K123=""),"Data consegna mancante",IF(AND(G123=0,K123&lt;&gt;""),"Data presente senza consegne",IF(AND(K123&lt;&gt;"",NOT(ISNUMBER(K123))),"Data consegna non valida",IF(AND(ISNUMBER(K123),K123&gt;Impostazioni!$B$7),"Data consegna futura",IF(AND(ISNUMBER(H123),H123&gt;0,Impostazioni!$B$7&gt;Impostazioni!$B$6),"Termine superato","")))))))))))))))</f>
        <v/>
      </c>
    </row>
    <row r="124" ht="23" customHeight="1">
      <c r="A124" s="14" t="n"/>
      <c r="B124" s="14" t="n"/>
      <c r="C124" s="15" t="n"/>
      <c r="D124" s="14" t="n"/>
      <c r="E124" s="14" t="n"/>
      <c r="F124" s="15" t="n"/>
      <c r="G124" s="15" t="n"/>
      <c r="H124" s="16">
        <f>IF(OR(A124="",NOT(ISNUMBER(F124)),NOT(ISNUMBER(G124)),F124&lt;0,G124&lt;0),"",MAX(0,F124-G124))</f>
        <v/>
      </c>
      <c r="I124" s="16">
        <f>IF(OR(A124="",NOT(ISNUMBER(F124)),NOT(ISNUMBER(G124)),F124&lt;0,G124&lt;0),"",MAX(0,G124-F124))</f>
        <v/>
      </c>
      <c r="J124" s="17">
        <f>IF(OR(A124="",NOT(ISNUMBER(F124)),NOT(ISNUMBER(G124)),F124&lt;0,G124&lt;0),"",IF(F124=0,IF(G124=0,"Non prevista","Eccedenza"),IF(G124=0,"Da consegnare",IF(G124&lt;F124,"Parziale",IF(G124=F124,"Consegnata","Eccedenza")))))</f>
        <v/>
      </c>
      <c r="K124" s="28" t="n"/>
      <c r="L124" s="16">
        <f>IF(OR(A124="",NOT(ISNUMBER(H124)),H124=0,NOT(ISNUMBER(Impostazioni!$B$6)),NOT(ISNUMBER(Impostazioni!$B$7)),Impostazioni!$B$7&lt;=Impostazioni!$B$6),"",Impostazioni!$B$7-Impostazioni!$B$6)</f>
        <v/>
      </c>
      <c r="M124" s="14" t="n"/>
      <c r="N124" s="17">
        <f>IF(COUNTA(A124:G124,K124,M124)=0,"",IF(A124="","ID nucleo mancante",IF(COUNTIF($A$5:$A$124,A124)&gt;1,"ID duplicato",IF(B124="","Etichetta nucleo mancante",IF(OR(C124="",NOT(ISNUMBER(C124)),C124&lt;1,C124&gt;Impostazioni!$B$5),"Numero persone mancante o non valido",IF(OR(D124="",COUNTIF(Impostazioni!$D$2:$D$4,D124)=0),"Modalità mancante o non valida",IF(OR(E124="",COUNTIF(Impostazioni!$F$2:$F$5,E124)=0),"Responsabile mancante o non valido",IF(OR(F124="",NOT(ISNUMBER(F124)),F124&lt;0,F124&gt;Impostazioni!$B$4),"Quantità prevista mancante o non valida",IF(OR(G124="",NOT(ISNUMBER(G124)),G124&lt;0,G124&gt;Impostazioni!$B$4),"Quantità consegnata mancante o non valida",IF(G124&gt;F124,"Consegnate oltre il previsto",IF(AND(G124&gt;0,K124=""),"Data consegna mancante",IF(AND(G124=0,K124&lt;&gt;""),"Data presente senza consegne",IF(AND(K124&lt;&gt;"",NOT(ISNUMBER(K124))),"Data consegna non valida",IF(AND(ISNUMBER(K124),K124&gt;Impostazioni!$B$7),"Data consegna futura",IF(AND(ISNUMBER(H124),H124&gt;0,Impostazioni!$B$7&gt;Impostazioni!$B$6),"Termine superato","")))))))))))))))</f>
        <v/>
      </c>
    </row>
  </sheetData>
  <mergeCells count="1">
    <mergeCell ref="A1:N1"/>
  </mergeCells>
  <conditionalFormatting sqref="A5:N124">
    <cfRule type="expression" priority="1" dxfId="1" stopIfTrue="1">
      <formula>$N5&lt;&gt;""</formula>
    </cfRule>
    <cfRule type="expression" priority="2" dxfId="0" stopIfTrue="1">
      <formula>AND($N5="",$H5&gt;0)</formula>
    </cfRule>
    <cfRule type="expression" priority="3" dxfId="2" stopIfTrue="1">
      <formula>AND($N5="",$J5="Consegnata")</formula>
    </cfRule>
    <cfRule type="expression" priority="4" dxfId="3" stopIfTrue="1">
      <formula>AND($N5="",$J5="Non prevista")</formula>
    </cfRule>
  </conditionalFormatting>
  <dataValidations count="8">
    <dataValidation sqref="A5:A124" showDropDown="0" showInputMessage="0" showErrorMessage="1" allowBlank="0" errorTitle="ID non valido" error="Inserire un ID univoco di massimo 20 caratteri." type="custom" errorStyle="stop">
      <formula1>OR(A5="",AND(LEN(A5)&lt;=20,COUNTIF($A$5:$A$124,A5)=1))</formula1>
    </dataValidation>
    <dataValidation sqref="B5:B124" showDropDown="0" showInputMessage="0" showErrorMessage="1" allowBlank="0" errorTitle="Etichetta non valida" error="Inserire un'etichetta di massimo 60 caratteri." type="textLength" errorStyle="stop" operator="lessThanOrEqual">
      <formula1>60</formula1>
    </dataValidation>
    <dataValidation sqref="C5:C124" showDropDown="0" showInputMessage="0" showErrorMessage="1" allowBlank="0" errorTitle="Numero persone non valido" error="Inserire un numero intero compreso nel limite impostato." type="whole" errorStyle="stop" operator="between">
      <formula1>1</formula1>
      <formula2>INDIRECT("Impostazioni!$B$5")</formula2>
    </dataValidation>
    <dataValidation sqref="D5:D124" showDropDown="0" showInputMessage="0" showErrorMessage="1" allowBlank="0" errorTitle="Modalità non valida" error="Selezionare una modalità prevista dall'elenco." type="list" errorStyle="stop">
      <formula1>INDIRECT("Impostazioni!$D$2:$D$4")</formula1>
    </dataValidation>
    <dataValidation sqref="E5:E124" showDropDown="0" showInputMessage="0" showErrorMessage="1" allowBlank="0" errorTitle="Responsabile non valido" error="Selezionare un responsabile interno dall'elenco." type="list" errorStyle="stop">
      <formula1>INDIRECT("Impostazioni!$F$2:$F$5")</formula1>
    </dataValidation>
    <dataValidation sqref="F5:G124" showDropDown="0" showInputMessage="0" showErrorMessage="1" allowBlank="0" errorTitle="Quantità non valida" error="Inserire un numero intero non negativo entro il massimo impostato." type="whole" errorStyle="stop" operator="between">
      <formula1>0</formula1>
      <formula2>INDIRECT("Impostazioni!$B$4")</formula2>
    </dataValidation>
    <dataValidation sqref="K5:K124" showDropDown="0" showInputMessage="0" showErrorMessage="1" allowBlank="0" errorTitle="Data non valida" error="Inserire una data effettiva non successiva alla data di controllo." type="custom" errorStyle="stop">
      <formula1>OR(K5="",AND(ISNUMBER(K5),K5&lt;=INDIRECT("Impostazioni!$B$7")))</formula1>
    </dataValidation>
    <dataValidation sqref="M5:M124" showDropDown="0" showInputMessage="0" showErrorMessage="1" allowBlank="0" errorTitle="Nota non valida" error="Inserire una nota operativa di massimo 200 caratteri." type="textLength" errorStyle="stop" operator="lessThanOrEqual">
      <formula1>200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F7"/>
  <sheetViews>
    <sheetView showGridLines="0" zoomScale="95" workbookViewId="0">
      <selection activeCell="A1" sqref="A1"/>
    </sheetView>
  </sheetViews>
  <sheetFormatPr baseColWidth="8" defaultRowHeight="15"/>
  <cols>
    <col width="42" customWidth="1" min="1" max="1"/>
    <col width="19" customWidth="1" min="2" max="2"/>
    <col width="3" customWidth="1" min="3" max="3"/>
    <col width="24" customWidth="1" min="4" max="4"/>
    <col width="3" customWidth="1" min="5" max="5"/>
    <col width="28" customWidth="1" min="6" max="6"/>
  </cols>
  <sheetData>
    <row r="1" ht="28" customHeight="1">
      <c r="A1" s="1" t="inlineStr">
        <is>
          <t>Impostazioni operative</t>
        </is>
      </c>
      <c r="B1" s="24" t="n"/>
      <c r="D1" s="6" t="inlineStr">
        <is>
          <t>Modalità previste</t>
        </is>
      </c>
      <c r="F1" s="6" t="inlineStr">
        <is>
          <t>Responsabili interni</t>
        </is>
      </c>
    </row>
    <row r="2">
      <c r="A2" s="19" t="inlineStr">
        <is>
          <t>Data matrimonio</t>
        </is>
      </c>
      <c r="B2" s="28" t="n">
        <v>46270</v>
      </c>
      <c r="D2" s="20" t="inlineStr">
        <is>
          <t>Al ricevimento</t>
        </is>
      </c>
      <c r="F2" s="20" t="inlineStr">
        <is>
          <t>Sposi</t>
        </is>
      </c>
    </row>
    <row r="3">
      <c r="A3" s="21" t="inlineStr">
        <is>
          <t>Giorni di tolleranza dopo il matrimonio</t>
        </is>
      </c>
      <c r="B3" s="15" t="n">
        <v>14</v>
      </c>
      <c r="D3" s="20" t="inlineStr">
        <is>
          <t>Consegna successiva</t>
        </is>
      </c>
      <c r="F3" s="20" t="inlineStr">
        <is>
          <t>Testimone</t>
        </is>
      </c>
    </row>
    <row r="4">
      <c r="A4" s="19" t="inlineStr">
        <is>
          <t>Massimo bomboniere per nucleo</t>
        </is>
      </c>
      <c r="B4" s="15" t="n">
        <v>10</v>
      </c>
      <c r="D4" s="20" t="inlineStr">
        <is>
          <t>Ritiro concordato</t>
        </is>
      </c>
      <c r="F4" s="20" t="inlineStr">
        <is>
          <t>Familiare delegato</t>
        </is>
      </c>
    </row>
    <row r="5">
      <c r="A5" s="21" t="inlineStr">
        <is>
          <t>Massimo persone per nucleo</t>
        </is>
      </c>
      <c r="B5" s="15" t="n">
        <v>20</v>
      </c>
      <c r="F5" s="20" t="inlineStr">
        <is>
          <t>Altro incaricato interno</t>
        </is>
      </c>
    </row>
    <row r="6">
      <c r="A6" s="19" t="inlineStr">
        <is>
          <t>Termine operativo</t>
        </is>
      </c>
      <c r="B6" s="29">
        <f>IF(OR(NOT(ISNUMBER(B2)),NOT(ISNUMBER(B3))),"",B2+B3)</f>
        <v/>
      </c>
    </row>
    <row r="7">
      <c r="A7" s="21" t="inlineStr">
        <is>
          <t>Data di controllo</t>
        </is>
      </c>
      <c r="B7" s="29">
        <f>TODAY()</f>
        <v/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2026-09-12T04:29:52Z</dcterms:created>
  <dcterms:modified xmlns:dcterms="http://purl.org/dc/terms/" xmlns:xsi="http://www.w3.org/2001/XMLSchema-instance" xsi:type="dcterms:W3CDTF">2026-09-12T04:29:52+00:00Z</dcterms:modified>
</cp:coreProperties>
</file>