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ontributi" sheetId="2" state="visible" r:id="rId2"/>
    <sheet xmlns:r="http://schemas.openxmlformats.org/officeDocument/2006/relationships" name="Impostazioni" sheetId="3" state="visible" r:id="rId3"/>
  </sheets>
  <definedNames>
    <definedName name="_xlnm._FilterDatabase" localSheetId="1" hidden="1">'Contributi'!$A$4:$O$204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€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F3035"/>
      <sz val="10"/>
    </font>
    <font>
      <name val="Calibri"/>
      <color rgb="003F3035"/>
      <sz val="10"/>
    </font>
    <font>
      <name val="Calibri"/>
      <i val="1"/>
      <color rgb="006F6266"/>
      <sz val="9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9A6B3F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1EEEE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0" fontId="2" fillId="3" borderId="1" pivotButton="0" quotePrefix="0" xfId="0"/>
    <xf numFmtId="164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0" fillId="0" borderId="1" pivotButton="0" quotePrefix="0" xfId="0"/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9" borderId="1" applyAlignment="1" pivotButton="0" quotePrefix="0" xfId="0">
      <alignment horizontal="left" vertical="top" wrapText="1"/>
    </xf>
    <xf numFmtId="0" fontId="0" fillId="9" borderId="1" pivotButton="0" quotePrefix="0" xfId="0"/>
    <xf numFmtId="0" fontId="2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0" fontId="4" fillId="3" borderId="1" pivotButton="0" quotePrefix="0" xfId="0"/>
    <xf numFmtId="0" fontId="5" fillId="5" borderId="1" applyAlignment="1" pivotButton="0" quotePrefix="0" xfId="0">
      <alignment horizontal="left" vertical="center"/>
    </xf>
    <xf numFmtId="0" fontId="5" fillId="5" borderId="1" pivotButton="0" quotePrefix="0" xfId="0"/>
    <xf numFmtId="0" fontId="3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9C0006"/>
        <sz val="10"/>
      </font>
      <fill>
        <patternFill patternType="solid">
          <fgColor rgb="00FCE8E6"/>
        </patternFill>
      </fill>
    </dxf>
    <dxf>
      <font>
        <name val="Calibri"/>
        <b val="1"/>
        <color rgb="009C5700"/>
        <sz val="10"/>
      </font>
      <fill>
        <patternFill patternType="solid">
          <fgColor rgb="00FCE4D6"/>
        </patternFill>
      </fill>
    </dxf>
    <dxf>
      <font>
        <name val="Calibri"/>
        <b val="1"/>
        <color rgb="009C5700"/>
        <sz val="10"/>
      </font>
      <fill>
        <patternFill patternType="solid">
          <fgColor rgb="00FFF2CC"/>
        </patternFill>
      </fill>
    </dxf>
    <dxf>
      <font>
        <name val="Calibri"/>
        <b val="1"/>
        <color rgb="00356A52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ElencoLati" displayName="ElencoLati" ref="A4:A7" headerRowCount="1">
  <autoFilter ref="A4:A7"/>
  <tableColumns count="1">
    <tableColumn id="1" name="Lato familia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43" customWidth="1" min="1" max="1"/>
    <col width="22" customWidth="1" min="2" max="2"/>
    <col width="52" customWidth="1" min="3" max="3"/>
    <col width="21" customWidth="1" min="4" max="4"/>
    <col width="23" customWidth="1" min="5" max="5"/>
  </cols>
  <sheetData>
    <row r="1" ht="27" customHeight="1">
      <c r="A1" s="1" t="inlineStr">
        <is>
          <t>Riepilogo contributi familiari — dati di esempio fittizi</t>
        </is>
      </c>
      <c r="B1" s="43" t="n"/>
      <c r="C1" s="43" t="n"/>
      <c r="D1" s="43" t="n"/>
      <c r="E1" s="44" t="n"/>
    </row>
    <row r="2" ht="22" customHeight="1">
      <c r="A2" s="3" t="inlineStr">
        <is>
          <t>I totali includono esclusivamente le righe con controllo dati uguale a OK.</t>
        </is>
      </c>
    </row>
    <row r="3"/>
    <row r="4" ht="34" customHeight="1">
      <c r="A4" s="4" t="inlineStr">
        <is>
          <t>Data di controllo</t>
        </is>
      </c>
      <c r="B4" s="45">
        <f>Impostazioni!$B$2</f>
        <v/>
      </c>
      <c r="C4" s="6">
        <f>IF(Impostazioni!$B$2=TODAY(),"Data di controllo aggiornata a oggi",IF(Impostazioni!$B$2&lt;TODAY(),"Aggiornare la data di controllo","Data di controllo futura: verificare"))</f>
        <v/>
      </c>
      <c r="D4" s="7" t="n"/>
      <c r="E4" s="7" t="n"/>
    </row>
    <row r="5"/>
    <row r="6" ht="23" customHeight="1">
      <c r="A6" s="8" t="inlineStr">
        <is>
          <t>Totale promesso delle righe valide</t>
        </is>
      </c>
      <c r="B6" s="46">
        <f>SUMIF(Contributi!$N$5:$N$204,"OK",Contributi!$G$5:$G$204)</f>
        <v/>
      </c>
    </row>
    <row r="7" ht="23" customHeight="1">
      <c r="A7" s="10" t="inlineStr">
        <is>
          <t>Totale ricevuto delle righe valide</t>
        </is>
      </c>
      <c r="B7" s="47">
        <f>SUMIF(Contributi!$N$5:$N$204,"OK",Contributi!$H$5:$H$204)</f>
        <v/>
      </c>
    </row>
    <row r="8" ht="23" customHeight="1">
      <c r="A8" s="8" t="inlineStr">
        <is>
          <t>Residuo da ricevere</t>
        </is>
      </c>
      <c r="B8" s="46">
        <f>SUMIF(Contributi!$N$5:$N$204,"OK",Contributi!$J$5:$J$204)</f>
        <v/>
      </c>
    </row>
    <row r="9" ht="23" customHeight="1">
      <c r="A9" s="10" t="inlineStr">
        <is>
          <t>Percentuale complessiva ricevuta</t>
        </is>
      </c>
      <c r="B9" s="48">
        <f>IFERROR(B7/B6,"")</f>
        <v/>
      </c>
    </row>
    <row r="10" ht="23" customHeight="1">
      <c r="A10" s="8" t="inlineStr">
        <is>
          <t>Contributi validi in ritardo</t>
        </is>
      </c>
      <c r="B10" s="13">
        <f>COUNTIFS(Contributi!$N$5:$N$204,"OK",Contributi!$J$5:$J$204,"&gt;0",Contributi!$F$5:$F$204,"&lt;"&amp;Impostazioni!$B$2)</f>
        <v/>
      </c>
    </row>
    <row r="11" ht="23" customHeight="1">
      <c r="A11" s="10" t="inlineStr">
        <is>
          <t>Righe da verificare</t>
        </is>
      </c>
      <c r="B11" s="14">
        <f>COUNTIFS(Contributi!$A$5:$A$204,"&lt;&gt;",Contributi!$N$5:$N$204,"&lt;&gt;OK")</f>
        <v/>
      </c>
    </row>
    <row r="12" ht="23" customHeight="1">
      <c r="A12" s="8" t="inlineStr">
        <is>
          <t>Contributi ricevuti integralmente</t>
        </is>
      </c>
      <c r="B12" s="13">
        <f>COUNTIFS(Contributi!$N$5:$N$204,"OK",Contributi!$L$5:$L$204,"Ricevuto")</f>
        <v/>
      </c>
    </row>
    <row r="13"/>
    <row r="14" ht="36" customHeight="1">
      <c r="A14" s="15">
        <f>IF(B11=0,"Nessuna riga da verificare","ATTENZIONE: "&amp;B11&amp;" righe da verificare, i totali includono solo righe con controllo OK")</f>
        <v/>
      </c>
      <c r="B14" s="16" t="n"/>
      <c r="C14" s="16" t="n"/>
      <c r="D14" s="16" t="n"/>
      <c r="E14" s="16" t="n"/>
    </row>
    <row r="15"/>
    <row r="16"/>
    <row r="17">
      <c r="A17" s="17" t="inlineStr">
        <is>
          <t>Ripartizione delle sole righe valide per lato familiare</t>
        </is>
      </c>
    </row>
    <row r="18" ht="32" customHeight="1">
      <c r="A18" s="18" t="inlineStr">
        <is>
          <t>Lato familiare</t>
        </is>
      </c>
      <c r="B18" s="18" t="inlineStr">
        <is>
          <t>Promesso valido</t>
        </is>
      </c>
      <c r="C18" s="18" t="inlineStr">
        <is>
          <t>Ricevuto valido</t>
        </is>
      </c>
      <c r="D18" s="18" t="inlineStr">
        <is>
          <t>Residuo valido</t>
        </is>
      </c>
      <c r="E18" s="18" t="inlineStr">
        <is>
          <t>Percentuale ricevuta</t>
        </is>
      </c>
    </row>
    <row r="19" ht="24" customHeight="1">
      <c r="A19" s="19">
        <f>Impostazioni!$A$5</f>
        <v/>
      </c>
      <c r="B19" s="49">
        <f>SUMIFS(Contributi!$G$5:$G$204,Contributi!$C$5:$C$204,$A19,Contributi!$N$5:$N$204,"OK")</f>
        <v/>
      </c>
      <c r="C19" s="49">
        <f>SUMIFS(Contributi!$H$5:$H$204,Contributi!$C$5:$C$204,$A19,Contributi!$N$5:$N$204,"OK")</f>
        <v/>
      </c>
      <c r="D19" s="49">
        <f>SUMIFS(Contributi!$J$5:$J$204,Contributi!$C$5:$C$204,$A19,Contributi!$N$5:$N$204,"OK")</f>
        <v/>
      </c>
      <c r="E19" s="50">
        <f>IFERROR(C19/B19,"")</f>
        <v/>
      </c>
    </row>
    <row r="20" ht="24" customHeight="1">
      <c r="A20" s="22">
        <f>Impostazioni!$A$6</f>
        <v/>
      </c>
      <c r="B20" s="51">
        <f>SUMIFS(Contributi!$G$5:$G$204,Contributi!$C$5:$C$204,$A20,Contributi!$N$5:$N$204,"OK")</f>
        <v/>
      </c>
      <c r="C20" s="51">
        <f>SUMIFS(Contributi!$H$5:$H$204,Contributi!$C$5:$C$204,$A20,Contributi!$N$5:$N$204,"OK")</f>
        <v/>
      </c>
      <c r="D20" s="51">
        <f>SUMIFS(Contributi!$J$5:$J$204,Contributi!$C$5:$C$204,$A20,Contributi!$N$5:$N$204,"OK")</f>
        <v/>
      </c>
      <c r="E20" s="52">
        <f>IFERROR(C20/B20,"")</f>
        <v/>
      </c>
    </row>
    <row r="21" ht="24" customHeight="1">
      <c r="A21" s="19">
        <f>Impostazioni!$A$7</f>
        <v/>
      </c>
      <c r="B21" s="49">
        <f>SUMIFS(Contributi!$G$5:$G$204,Contributi!$C$5:$C$204,$A21,Contributi!$N$5:$N$204,"OK")</f>
        <v/>
      </c>
      <c r="C21" s="49">
        <f>SUMIFS(Contributi!$H$5:$H$204,Contributi!$C$5:$C$204,$A21,Contributi!$N$5:$N$204,"OK")</f>
        <v/>
      </c>
      <c r="D21" s="49">
        <f>SUMIFS(Contributi!$J$5:$J$204,Contributi!$C$5:$C$204,$A21,Contributi!$N$5:$N$204,"OK")</f>
        <v/>
      </c>
      <c r="E21" s="50">
        <f>IFERROR(C21/B21,"")</f>
        <v/>
      </c>
    </row>
  </sheetData>
  <mergeCells count="1">
    <mergeCell ref="A1:E1"/>
  </mergeCells>
  <conditionalFormatting sqref="B11">
    <cfRule type="expression" priority="1" dxfId="0" stopIfTrue="1">
      <formula>$B$11&gt;0</formula>
    </cfRule>
  </conditionalFormatting>
  <conditionalFormatting sqref="B10">
    <cfRule type="expression" priority="2" dxfId="1" stopIfTrue="1">
      <formula>$B$10&gt;0</formula>
    </cfRule>
  </conditionalFormatting>
  <conditionalFormatting sqref="C4">
    <cfRule type="expression" priority="3" dxfId="2" stopIfTrue="1">
      <formula>Impostazioni!$B$2&lt;&gt;TODAY()</formula>
    </cfRule>
  </conditionalFormatting>
  <conditionalFormatting sqref="A14:E14">
    <cfRule type="expression" priority="4" dxfId="0" stopIfTrue="1">
      <formula>$B$11&gt;0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4" customWidth="1" min="3" max="3"/>
    <col width="29" customWidth="1" min="4" max="4"/>
    <col width="15" customWidth="1" min="5" max="5"/>
    <col width="15" customWidth="1" min="6" max="6"/>
    <col width="18" customWidth="1" min="7" max="7"/>
    <col width="18" customWidth="1" min="8" max="8"/>
    <col width="21" customWidth="1" min="9" max="9"/>
    <col width="20" customWidth="1" min="10" max="10"/>
    <col width="19" customWidth="1" min="11" max="11"/>
    <col width="23" customWidth="1" min="12" max="12"/>
    <col width="18" customWidth="1" min="13" max="13"/>
    <col width="39" customWidth="1" min="14" max="14"/>
    <col width="38" customWidth="1" min="15" max="15"/>
  </cols>
  <sheetData>
    <row r="1" ht="27" customHeight="1">
      <c r="A1" s="1" t="inlineStr">
        <is>
          <t>Registro contributi familiari — dati di esempio fittizi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3" t="n"/>
      <c r="O1" s="44" t="n"/>
    </row>
    <row r="2" ht="24" customHeight="1">
      <c r="A2" s="25" t="inlineStr">
        <is>
          <t>Inserire 0,00 € quando non è stato ancora ricevuto alcun importo. Non inserire coordinate bancarie, contatti o altri dati sensibili.</t>
        </is>
      </c>
      <c r="B2" s="26" t="n"/>
      <c r="C2" s="26" t="n"/>
      <c r="D2" s="26" t="n"/>
      <c r="E2" s="26" t="n"/>
      <c r="F2" s="26" t="n"/>
      <c r="G2" s="26" t="n"/>
      <c r="H2" s="26" t="n"/>
      <c r="I2" s="26" t="n"/>
      <c r="J2" s="26" t="n"/>
      <c r="K2" s="26" t="n"/>
      <c r="L2" s="26" t="n"/>
      <c r="M2" s="26" t="n"/>
      <c r="N2" s="26" t="n"/>
      <c r="O2" s="26" t="n"/>
    </row>
    <row r="3" ht="20" customHeight="1">
      <c r="A3" s="3" t="inlineStr">
        <is>
          <t>Celle beige: dati modificabili. Celle grigie: risultati calcolati automaticamente dopo il ricalcolo del file.</t>
        </is>
      </c>
    </row>
    <row r="4" ht="36" customHeight="1">
      <c r="A4" s="18" t="inlineStr">
        <is>
          <t>Codice contributo</t>
        </is>
      </c>
      <c r="B4" s="18" t="inlineStr">
        <is>
          <t>Fonte familiare</t>
        </is>
      </c>
      <c r="C4" s="18" t="inlineStr">
        <is>
          <t>Lato familiare</t>
        </is>
      </c>
      <c r="D4" s="18" t="inlineStr">
        <is>
          <t>Descrizione</t>
        </is>
      </c>
      <c r="E4" s="18" t="inlineStr">
        <is>
          <t>Data promessa</t>
        </is>
      </c>
      <c r="F4" s="18" t="inlineStr">
        <is>
          <t>Data prevista</t>
        </is>
      </c>
      <c r="G4" s="18" t="inlineStr">
        <is>
          <t>Importo promesso</t>
        </is>
      </c>
      <c r="H4" s="18" t="inlineStr">
        <is>
          <t>Importo ricevuto</t>
        </is>
      </c>
      <c r="I4" s="18" t="inlineStr">
        <is>
          <t>Data ultimo ricevimento</t>
        </is>
      </c>
      <c r="J4" s="18" t="inlineStr">
        <is>
          <t>Residuo da ricevere</t>
        </is>
      </c>
      <c r="K4" s="18" t="inlineStr">
        <is>
          <t>Percentuale ricevuta</t>
        </is>
      </c>
      <c r="L4" s="18" t="inlineStr">
        <is>
          <t>Stato</t>
        </is>
      </c>
      <c r="M4" s="18" t="inlineStr">
        <is>
          <t>Giorni di ritardo</t>
        </is>
      </c>
      <c r="N4" s="18" t="inlineStr">
        <is>
          <t>Controllo dati</t>
        </is>
      </c>
      <c r="O4" s="18" t="inlineStr">
        <is>
          <t>Note</t>
        </is>
      </c>
    </row>
    <row r="5" ht="31" customHeight="1">
      <c r="A5" s="27" t="inlineStr">
        <is>
          <t>CF-FIT-001</t>
        </is>
      </c>
      <c r="B5" s="27" t="inlineStr">
        <is>
          <t>Famiglia Alfa (fittizia)</t>
        </is>
      </c>
      <c r="C5" s="27" t="inlineStr">
        <is>
          <t>Famiglia della sposa</t>
        </is>
      </c>
      <c r="D5" s="28" t="inlineStr">
        <is>
          <t>Contributo fittizio completo</t>
        </is>
      </c>
      <c r="E5" s="53" t="n">
        <v>46174</v>
      </c>
      <c r="F5" s="53" t="n">
        <v>46188</v>
      </c>
      <c r="G5" s="54" t="n">
        <v>5000</v>
      </c>
      <c r="H5" s="54" t="n">
        <v>5000</v>
      </c>
      <c r="I5" s="53" t="n">
        <v>46183</v>
      </c>
      <c r="J5" s="55">
        <f>IF(OR($A5="",$G5="",$H5=""),"",MAX(0,$G5-$H5))</f>
        <v/>
      </c>
      <c r="K5" s="56">
        <f>IF(OR($A5="",$G5="",$G5&lt;=0,$H5=""),"",IFERROR($H5/$G5,""))</f>
        <v/>
      </c>
      <c r="L5" s="33">
        <f>IF($A5="","",IF($N5&lt;&gt;"OK","Da verificare",IF($H5=$G5,"Ricevuto",IF($H5&gt;0,IF($F5&lt;Impostazioni!$B$2,"Parziale in ritardo","Ricevuto in parte"),IF($F5&lt;Impostazioni!$B$2,"Promesso in ritardo","Solo promesso")))))</f>
        <v/>
      </c>
      <c r="M5" s="34">
        <f>IF(OR($A5="",$N5&lt;&gt;"OK",$J5&lt;=0,$F5&gt;=Impostazioni!$B$2),"",MAX(0,Impostazioni!$B$2-$F5))</f>
        <v/>
      </c>
      <c r="N5" s="33">
        <f>IF($A5="","",IF(COUNTIF($A$5:$A$204,$A5)&gt;1,"Codice duplicato",IF($B5="","Manca fonte familiare",IF($C5="","Manca lato familiare",IF($E5="","Manca data promessa",IF($F5="","Manca data prevista",IF($F5&lt;$E5,"Data prevista precedente alla promessa",IF(OR($G5="",$G5&lt;=0),"Importo promesso non valido",IF(OR($H5="",$H5&lt;0),"Importo ricevuto mancante o non valido",IF(AND($H5&gt;0,$I5=""),"Manca data ricevimento",IF(AND($H5=0,$I5&lt;&gt;""),"Data senza importo ricevuto",IF($H5&gt;$G5,"Ricevuto superiore al promesso",IF(AND($I5&lt;&gt;"",$I5&gt;Impostazioni!$B$2),"Data ricevimento successiva al controllo","OK")))))))))))))</f>
        <v/>
      </c>
      <c r="O5" s="28" t="inlineStr">
        <is>
          <t>Esempio interamente fittizio.</t>
        </is>
      </c>
    </row>
    <row r="6" ht="31" customHeight="1">
      <c r="A6" s="27" t="inlineStr">
        <is>
          <t>CF-FIT-002</t>
        </is>
      </c>
      <c r="B6" s="27" t="inlineStr">
        <is>
          <t>Famiglia Beta (fittizia)</t>
        </is>
      </c>
      <c r="C6" s="27" t="inlineStr">
        <is>
          <t>Famiglia dello sposo</t>
        </is>
      </c>
      <c r="D6" s="28" t="inlineStr">
        <is>
          <t>Contributo fittizio parziale</t>
        </is>
      </c>
      <c r="E6" s="53" t="n">
        <v>46183</v>
      </c>
      <c r="F6" s="53" t="n">
        <v>46265</v>
      </c>
      <c r="G6" s="54" t="n">
        <v>4000</v>
      </c>
      <c r="H6" s="54" t="n">
        <v>1500</v>
      </c>
      <c r="I6" s="53" t="n">
        <v>46254</v>
      </c>
      <c r="J6" s="57">
        <f>IF(OR($A6="",$G6="",$H6=""),"",MAX(0,$G6-$H6))</f>
        <v/>
      </c>
      <c r="K6" s="58">
        <f>IF(OR($A6="",$G6="",$G6&lt;=0,$H6=""),"",IFERROR($H6/$G6,""))</f>
        <v/>
      </c>
      <c r="L6" s="37">
        <f>IF($A6="","",IF($N6&lt;&gt;"OK","Da verificare",IF($H6=$G6,"Ricevuto",IF($H6&gt;0,IF($F6&lt;Impostazioni!$B$2,"Parziale in ritardo","Ricevuto in parte"),IF($F6&lt;Impostazioni!$B$2,"Promesso in ritardo","Solo promesso")))))</f>
        <v/>
      </c>
      <c r="M6" s="38">
        <f>IF(OR($A6="",$N6&lt;&gt;"OK",$J6&lt;=0,$F6&gt;=Impostazioni!$B$2),"",MAX(0,Impostazioni!$B$2-$F6))</f>
        <v/>
      </c>
      <c r="N6" s="37">
        <f>IF($A6="","",IF(COUNTIF($A$5:$A$204,$A6)&gt;1,"Codice duplicato",IF($B6="","Manca fonte familiare",IF($C6="","Manca lato familiare",IF($E6="","Manca data promessa",IF($F6="","Manca data prevista",IF($F6&lt;$E6,"Data prevista precedente alla promessa",IF(OR($G6="",$G6&lt;=0),"Importo promesso non valido",IF(OR($H6="",$H6&lt;0),"Importo ricevuto mancante o non valido",IF(AND($H6&gt;0,$I6=""),"Manca data ricevimento",IF(AND($H6=0,$I6&lt;&gt;""),"Data senza importo ricevuto",IF($H6&gt;$G6,"Ricevuto superiore al promesso",IF(AND($I6&lt;&gt;"",$I6&gt;Impostazioni!$B$2),"Data ricevimento successiva al controllo","OK")))))))))))))</f>
        <v/>
      </c>
      <c r="O6" s="28" t="inlineStr">
        <is>
          <t>Esempio interamente fittizio.</t>
        </is>
      </c>
    </row>
    <row r="7" ht="31" customHeight="1">
      <c r="A7" s="27" t="inlineStr">
        <is>
          <t>CF-FIT-003</t>
        </is>
      </c>
      <c r="B7" s="27" t="inlineStr">
        <is>
          <t>Famiglia Gamma (fittizia)</t>
        </is>
      </c>
      <c r="C7" s="27" t="inlineStr">
        <is>
          <t>Famiglia della sposa</t>
        </is>
      </c>
      <c r="D7" s="28" t="inlineStr">
        <is>
          <t>Promessa fittizia futura</t>
        </is>
      </c>
      <c r="E7" s="53" t="n">
        <v>46254</v>
      </c>
      <c r="F7" s="53" t="n">
        <v>46295</v>
      </c>
      <c r="G7" s="54" t="n">
        <v>2500</v>
      </c>
      <c r="H7" s="54" t="n">
        <v>0</v>
      </c>
      <c r="I7" s="53" t="n"/>
      <c r="J7" s="55">
        <f>IF(OR($A7="",$G7="",$H7=""),"",MAX(0,$G7-$H7))</f>
        <v/>
      </c>
      <c r="K7" s="56">
        <f>IF(OR($A7="",$G7="",$G7&lt;=0,$H7=""),"",IFERROR($H7/$G7,""))</f>
        <v/>
      </c>
      <c r="L7" s="33">
        <f>IF($A7="","",IF($N7&lt;&gt;"OK","Da verificare",IF($H7=$G7,"Ricevuto",IF($H7&gt;0,IF($F7&lt;Impostazioni!$B$2,"Parziale in ritardo","Ricevuto in parte"),IF($F7&lt;Impostazioni!$B$2,"Promesso in ritardo","Solo promesso")))))</f>
        <v/>
      </c>
      <c r="M7" s="34">
        <f>IF(OR($A7="",$N7&lt;&gt;"OK",$J7&lt;=0,$F7&gt;=Impostazioni!$B$2),"",MAX(0,Impostazioni!$B$2-$F7))</f>
        <v/>
      </c>
      <c r="N7" s="33">
        <f>IF($A7="","",IF(COUNTIF($A$5:$A$204,$A7)&gt;1,"Codice duplicato",IF($B7="","Manca fonte familiare",IF($C7="","Manca lato familiare",IF($E7="","Manca data promessa",IF($F7="","Manca data prevista",IF($F7&lt;$E7,"Data prevista precedente alla promessa",IF(OR($G7="",$G7&lt;=0),"Importo promesso non valido",IF(OR($H7="",$H7&lt;0),"Importo ricevuto mancante o non valido",IF(AND($H7&gt;0,$I7=""),"Manca data ricevimento",IF(AND($H7=0,$I7&lt;&gt;""),"Data senza importo ricevuto",IF($H7&gt;$G7,"Ricevuto superiore al promesso",IF(AND($I7&lt;&gt;"",$I7&gt;Impostazioni!$B$2),"Data ricevimento successiva al controllo","OK")))))))))))))</f>
        <v/>
      </c>
      <c r="O7" s="28" t="inlineStr">
        <is>
          <t>Esempio interamente fittizio.</t>
        </is>
      </c>
    </row>
    <row r="8" ht="31" customHeight="1">
      <c r="A8" s="27" t="inlineStr">
        <is>
          <t>CF-FIT-004</t>
        </is>
      </c>
      <c r="B8" s="27" t="inlineStr">
        <is>
          <t>Famiglia Delta (fittizia)</t>
        </is>
      </c>
      <c r="C8" s="27" t="inlineStr">
        <is>
          <t>Altro familiare</t>
        </is>
      </c>
      <c r="D8" s="28" t="inlineStr">
        <is>
          <t>Promessa fittizia scaduta</t>
        </is>
      </c>
      <c r="E8" s="53" t="n">
        <v>46204</v>
      </c>
      <c r="F8" s="53" t="n">
        <v>46266</v>
      </c>
      <c r="G8" s="54" t="n">
        <v>1000</v>
      </c>
      <c r="H8" s="54" t="n">
        <v>0</v>
      </c>
      <c r="I8" s="53" t="n"/>
      <c r="J8" s="57">
        <f>IF(OR($A8="",$G8="",$H8=""),"",MAX(0,$G8-$H8))</f>
        <v/>
      </c>
      <c r="K8" s="58">
        <f>IF(OR($A8="",$G8="",$G8&lt;=0,$H8=""),"",IFERROR($H8/$G8,""))</f>
        <v/>
      </c>
      <c r="L8" s="37">
        <f>IF($A8="","",IF($N8&lt;&gt;"OK","Da verificare",IF($H8=$G8,"Ricevuto",IF($H8&gt;0,IF($F8&lt;Impostazioni!$B$2,"Parziale in ritardo","Ricevuto in parte"),IF($F8&lt;Impostazioni!$B$2,"Promesso in ritardo","Solo promesso")))))</f>
        <v/>
      </c>
      <c r="M8" s="38">
        <f>IF(OR($A8="",$N8&lt;&gt;"OK",$J8&lt;=0,$F8&gt;=Impostazioni!$B$2),"",MAX(0,Impostazioni!$B$2-$F8))</f>
        <v/>
      </c>
      <c r="N8" s="37">
        <f>IF($A8="","",IF(COUNTIF($A$5:$A$204,$A8)&gt;1,"Codice duplicato",IF($B8="","Manca fonte familiare",IF($C8="","Manca lato familiare",IF($E8="","Manca data promessa",IF($F8="","Manca data prevista",IF($F8&lt;$E8,"Data prevista precedente alla promessa",IF(OR($G8="",$G8&lt;=0),"Importo promesso non valido",IF(OR($H8="",$H8&lt;0),"Importo ricevuto mancante o non valido",IF(AND($H8&gt;0,$I8=""),"Manca data ricevimento",IF(AND($H8=0,$I8&lt;&gt;""),"Data senza importo ricevuto",IF($H8&gt;$G8,"Ricevuto superiore al promesso",IF(AND($I8&lt;&gt;"",$I8&gt;Impostazioni!$B$2),"Data ricevimento successiva al controllo","OK")))))))))))))</f>
        <v/>
      </c>
      <c r="O8" s="28" t="inlineStr">
        <is>
          <t>Esempio interamente fittizio.</t>
        </is>
      </c>
    </row>
    <row r="9" ht="31" customHeight="1">
      <c r="A9" s="27" t="inlineStr">
        <is>
          <t>CF-FIT-005</t>
        </is>
      </c>
      <c r="B9" s="27" t="inlineStr">
        <is>
          <t>Famiglia Epsilon (fittizia)</t>
        </is>
      </c>
      <c r="C9" s="27" t="inlineStr">
        <is>
          <t>Famiglia dello sposo</t>
        </is>
      </c>
      <c r="D9" s="28" t="inlineStr">
        <is>
          <t>Contributo fittizio completo</t>
        </is>
      </c>
      <c r="E9" s="53" t="n">
        <v>46218</v>
      </c>
      <c r="F9" s="53" t="n">
        <v>46280</v>
      </c>
      <c r="G9" s="54" t="n">
        <v>3000</v>
      </c>
      <c r="H9" s="54" t="n">
        <v>3000</v>
      </c>
      <c r="I9" s="53" t="n">
        <v>46270</v>
      </c>
      <c r="J9" s="55">
        <f>IF(OR($A9="",$G9="",$H9=""),"",MAX(0,$G9-$H9))</f>
        <v/>
      </c>
      <c r="K9" s="56">
        <f>IF(OR($A9="",$G9="",$G9&lt;=0,$H9=""),"",IFERROR($H9/$G9,""))</f>
        <v/>
      </c>
      <c r="L9" s="33">
        <f>IF($A9="","",IF($N9&lt;&gt;"OK","Da verificare",IF($H9=$G9,"Ricevuto",IF($H9&gt;0,IF($F9&lt;Impostazioni!$B$2,"Parziale in ritardo","Ricevuto in parte"),IF($F9&lt;Impostazioni!$B$2,"Promesso in ritardo","Solo promesso")))))</f>
        <v/>
      </c>
      <c r="M9" s="34">
        <f>IF(OR($A9="",$N9&lt;&gt;"OK",$J9&lt;=0,$F9&gt;=Impostazioni!$B$2),"",MAX(0,Impostazioni!$B$2-$F9))</f>
        <v/>
      </c>
      <c r="N9" s="33">
        <f>IF($A9="","",IF(COUNTIF($A$5:$A$204,$A9)&gt;1,"Codice duplicato",IF($B9="","Manca fonte familiare",IF($C9="","Manca lato familiare",IF($E9="","Manca data promessa",IF($F9="","Manca data prevista",IF($F9&lt;$E9,"Data prevista precedente alla promessa",IF(OR($G9="",$G9&lt;=0),"Importo promesso non valido",IF(OR($H9="",$H9&lt;0),"Importo ricevuto mancante o non valido",IF(AND($H9&gt;0,$I9=""),"Manca data ricevimento",IF(AND($H9=0,$I9&lt;&gt;""),"Data senza importo ricevuto",IF($H9&gt;$G9,"Ricevuto superiore al promesso",IF(AND($I9&lt;&gt;"",$I9&gt;Impostazioni!$B$2),"Data ricevimento successiva al controllo","OK")))))))))))))</f>
        <v/>
      </c>
      <c r="O9" s="28" t="inlineStr">
        <is>
          <t>Esempio interamente fittizio.</t>
        </is>
      </c>
    </row>
    <row r="10" ht="31" customHeight="1">
      <c r="A10" s="27" t="inlineStr">
        <is>
          <t>CF-FIT-006</t>
        </is>
      </c>
      <c r="B10" s="27" t="inlineStr">
        <is>
          <t>Famiglia Zeta (fittizia)</t>
        </is>
      </c>
      <c r="C10" s="27" t="inlineStr">
        <is>
          <t>Famiglia della sposa</t>
        </is>
      </c>
      <c r="D10" s="28" t="inlineStr">
        <is>
          <t>Contributo fittizio parziale</t>
        </is>
      </c>
      <c r="E10" s="53" t="n">
        <v>46244</v>
      </c>
      <c r="F10" s="53" t="n">
        <v>46275</v>
      </c>
      <c r="G10" s="54" t="n">
        <v>2000</v>
      </c>
      <c r="H10" s="54" t="n">
        <v>500</v>
      </c>
      <c r="I10" s="53" t="n">
        <v>46275</v>
      </c>
      <c r="J10" s="57">
        <f>IF(OR($A10="",$G10="",$H10=""),"",MAX(0,$G10-$H10))</f>
        <v/>
      </c>
      <c r="K10" s="58">
        <f>IF(OR($A10="",$G10="",$G10&lt;=0,$H10=""),"",IFERROR($H10/$G10,""))</f>
        <v/>
      </c>
      <c r="L10" s="37">
        <f>IF($A10="","",IF($N10&lt;&gt;"OK","Da verificare",IF($H10=$G10,"Ricevuto",IF($H10&gt;0,IF($F10&lt;Impostazioni!$B$2,"Parziale in ritardo","Ricevuto in parte"),IF($F10&lt;Impostazioni!$B$2,"Promesso in ritardo","Solo promesso")))))</f>
        <v/>
      </c>
      <c r="M10" s="38">
        <f>IF(OR($A10="",$N10&lt;&gt;"OK",$J10&lt;=0,$F10&gt;=Impostazioni!$B$2),"",MAX(0,Impostazioni!$B$2-$F10))</f>
        <v/>
      </c>
      <c r="N10" s="37">
        <f>IF($A10="","",IF(COUNTIF($A$5:$A$204,$A10)&gt;1,"Codice duplicato",IF($B10="","Manca fonte familiare",IF($C10="","Manca lato familiare",IF($E10="","Manca data promessa",IF($F10="","Manca data prevista",IF($F10&lt;$E10,"Data prevista precedente alla promessa",IF(OR($G10="",$G10&lt;=0),"Importo promesso non valido",IF(OR($H10="",$H10&lt;0),"Importo ricevuto mancante o non valido",IF(AND($H10&gt;0,$I10=""),"Manca data ricevimento",IF(AND($H10=0,$I10&lt;&gt;""),"Data senza importo ricevuto",IF($H10&gt;$G10,"Ricevuto superiore al promesso",IF(AND($I10&lt;&gt;"",$I10&gt;Impostazioni!$B$2),"Data ricevimento successiva al controllo","OK")))))))))))))</f>
        <v/>
      </c>
      <c r="O10" s="28" t="inlineStr">
        <is>
          <t>Esempio interamente fittizio.</t>
        </is>
      </c>
    </row>
    <row r="11" ht="31" customHeight="1">
      <c r="A11" s="27" t="inlineStr">
        <is>
          <t>CF-FIT-007</t>
        </is>
      </c>
      <c r="B11" s="27" t="inlineStr">
        <is>
          <t>Famiglia Eta (fittizia)</t>
        </is>
      </c>
      <c r="C11" s="27" t="inlineStr">
        <is>
          <t>Altro familiare</t>
        </is>
      </c>
      <c r="D11" s="28" t="inlineStr">
        <is>
          <t>Promessa fittizia futura</t>
        </is>
      </c>
      <c r="E11" s="53" t="n">
        <v>46270</v>
      </c>
      <c r="F11" s="53" t="n">
        <v>46315</v>
      </c>
      <c r="G11" s="54" t="n">
        <v>750</v>
      </c>
      <c r="H11" s="54" t="n">
        <v>0</v>
      </c>
      <c r="I11" s="53" t="n"/>
      <c r="J11" s="55">
        <f>IF(OR($A11="",$G11="",$H11=""),"",MAX(0,$G11-$H11))</f>
        <v/>
      </c>
      <c r="K11" s="56">
        <f>IF(OR($A11="",$G11="",$G11&lt;=0,$H11=""),"",IFERROR($H11/$G11,""))</f>
        <v/>
      </c>
      <c r="L11" s="33">
        <f>IF($A11="","",IF($N11&lt;&gt;"OK","Da verificare",IF($H11=$G11,"Ricevuto",IF($H11&gt;0,IF($F11&lt;Impostazioni!$B$2,"Parziale in ritardo","Ricevuto in parte"),IF($F11&lt;Impostazioni!$B$2,"Promesso in ritardo","Solo promesso")))))</f>
        <v/>
      </c>
      <c r="M11" s="34">
        <f>IF(OR($A11="",$N11&lt;&gt;"OK",$J11&lt;=0,$F11&gt;=Impostazioni!$B$2),"",MAX(0,Impostazioni!$B$2-$F11))</f>
        <v/>
      </c>
      <c r="N11" s="33">
        <f>IF($A11="","",IF(COUNTIF($A$5:$A$204,$A11)&gt;1,"Codice duplicato",IF($B11="","Manca fonte familiare",IF($C11="","Manca lato familiare",IF($E11="","Manca data promessa",IF($F11="","Manca data prevista",IF($F11&lt;$E11,"Data prevista precedente alla promessa",IF(OR($G11="",$G11&lt;=0),"Importo promesso non valido",IF(OR($H11="",$H11&lt;0),"Importo ricevuto mancante o non valido",IF(AND($H11&gt;0,$I11=""),"Manca data ricevimento",IF(AND($H11=0,$I11&lt;&gt;""),"Data senza importo ricevuto",IF($H11&gt;$G11,"Ricevuto superiore al promesso",IF(AND($I11&lt;&gt;"",$I11&gt;Impostazioni!$B$2),"Data ricevimento successiva al controllo","OK")))))))))))))</f>
        <v/>
      </c>
      <c r="O11" s="28" t="inlineStr">
        <is>
          <t>Esempio interamente fittizio.</t>
        </is>
      </c>
    </row>
    <row r="12" ht="31" customHeight="1">
      <c r="A12" s="27" t="inlineStr">
        <is>
          <t>CF-FIT-008</t>
        </is>
      </c>
      <c r="B12" s="27" t="inlineStr">
        <is>
          <t>Famiglia Theta (fittizia)</t>
        </is>
      </c>
      <c r="C12" s="27" t="inlineStr">
        <is>
          <t>Famiglia dello sposo</t>
        </is>
      </c>
      <c r="D12" s="28" t="inlineStr">
        <is>
          <t>Eccedenza fittizia da correggere</t>
        </is>
      </c>
      <c r="E12" s="53" t="n">
        <v>46266</v>
      </c>
      <c r="F12" s="53" t="n">
        <v>46327</v>
      </c>
      <c r="G12" s="54" t="n">
        <v>1200</v>
      </c>
      <c r="H12" s="54" t="n">
        <v>1300</v>
      </c>
      <c r="I12" s="53" t="n">
        <v>46273</v>
      </c>
      <c r="J12" s="57">
        <f>IF(OR($A12="",$G12="",$H12=""),"",MAX(0,$G12-$H12))</f>
        <v/>
      </c>
      <c r="K12" s="58">
        <f>IF(OR($A12="",$G12="",$G12&lt;=0,$H12=""),"",IFERROR($H12/$G12,""))</f>
        <v/>
      </c>
      <c r="L12" s="37">
        <f>IF($A12="","",IF($N12&lt;&gt;"OK","Da verificare",IF($H12=$G12,"Ricevuto",IF($H12&gt;0,IF($F12&lt;Impostazioni!$B$2,"Parziale in ritardo","Ricevuto in parte"),IF($F12&lt;Impostazioni!$B$2,"Promesso in ritardo","Solo promesso")))))</f>
        <v/>
      </c>
      <c r="M12" s="38">
        <f>IF(OR($A12="",$N12&lt;&gt;"OK",$J12&lt;=0,$F12&gt;=Impostazioni!$B$2),"",MAX(0,Impostazioni!$B$2-$F12))</f>
        <v/>
      </c>
      <c r="N12" s="37">
        <f>IF($A12="","",IF(COUNTIF($A$5:$A$204,$A12)&gt;1,"Codice duplicato",IF($B12="","Manca fonte familiare",IF($C12="","Manca lato familiare",IF($E12="","Manca data promessa",IF($F12="","Manca data prevista",IF($F12&lt;$E12,"Data prevista precedente alla promessa",IF(OR($G12="",$G12&lt;=0),"Importo promesso non valido",IF(OR($H12="",$H12&lt;0),"Importo ricevuto mancante o non valido",IF(AND($H12&gt;0,$I12=""),"Manca data ricevimento",IF(AND($H12=0,$I12&lt;&gt;""),"Data senza importo ricevuto",IF($H12&gt;$G12,"Ricevuto superiore al promesso",IF(AND($I12&lt;&gt;"",$I12&gt;Impostazioni!$B$2),"Data ricevimento successiva al controllo","OK")))))))))))))</f>
        <v/>
      </c>
      <c r="O12" s="28" t="inlineStr">
        <is>
          <t>Esempio fittizio con anomalia intenzionale.</t>
        </is>
      </c>
    </row>
    <row r="13" ht="31" customHeight="1">
      <c r="A13" s="27" t="inlineStr">
        <is>
          <t>CF-FIT-009</t>
        </is>
      </c>
      <c r="B13" s="27" t="inlineStr">
        <is>
          <t>Famiglia Iota (fittizia)</t>
        </is>
      </c>
      <c r="C13" s="27" t="inlineStr">
        <is>
          <t>Famiglia della sposa</t>
        </is>
      </c>
      <c r="D13" s="28" t="inlineStr">
        <is>
          <t>Data fittizia mancante</t>
        </is>
      </c>
      <c r="E13" s="53" t="n">
        <v>46267</v>
      </c>
      <c r="F13" s="53" t="n">
        <v>46310</v>
      </c>
      <c r="G13" s="54" t="n">
        <v>900</v>
      </c>
      <c r="H13" s="54" t="n">
        <v>300</v>
      </c>
      <c r="I13" s="53" t="n"/>
      <c r="J13" s="55">
        <f>IF(OR($A13="",$G13="",$H13=""),"",MAX(0,$G13-$H13))</f>
        <v/>
      </c>
      <c r="K13" s="56">
        <f>IF(OR($A13="",$G13="",$G13&lt;=0,$H13=""),"",IFERROR($H13/$G13,""))</f>
        <v/>
      </c>
      <c r="L13" s="33">
        <f>IF($A13="","",IF($N13&lt;&gt;"OK","Da verificare",IF($H13=$G13,"Ricevuto",IF($H13&gt;0,IF($F13&lt;Impostazioni!$B$2,"Parziale in ritardo","Ricevuto in parte"),IF($F13&lt;Impostazioni!$B$2,"Promesso in ritardo","Solo promesso")))))</f>
        <v/>
      </c>
      <c r="M13" s="34">
        <f>IF(OR($A13="",$N13&lt;&gt;"OK",$J13&lt;=0,$F13&gt;=Impostazioni!$B$2),"",MAX(0,Impostazioni!$B$2-$F13))</f>
        <v/>
      </c>
      <c r="N13" s="33">
        <f>IF($A13="","",IF(COUNTIF($A$5:$A$204,$A13)&gt;1,"Codice duplicato",IF($B13="","Manca fonte familiare",IF($C13="","Manca lato familiare",IF($E13="","Manca data promessa",IF($F13="","Manca data prevista",IF($F13&lt;$E13,"Data prevista precedente alla promessa",IF(OR($G13="",$G13&lt;=0),"Importo promesso non valido",IF(OR($H13="",$H13&lt;0),"Importo ricevuto mancante o non valido",IF(AND($H13&gt;0,$I13=""),"Manca data ricevimento",IF(AND($H13=0,$I13&lt;&gt;""),"Data senza importo ricevuto",IF($H13&gt;$G13,"Ricevuto superiore al promesso",IF(AND($I13&lt;&gt;"",$I13&gt;Impostazioni!$B$2),"Data ricevimento successiva al controllo","OK")))))))))))))</f>
        <v/>
      </c>
      <c r="O13" s="28" t="inlineStr">
        <is>
          <t>Esempio fittizio con anomalia intenzionale.</t>
        </is>
      </c>
    </row>
    <row r="14" ht="31" customHeight="1">
      <c r="A14" s="27" t="inlineStr">
        <is>
          <t>CF-FIT-010</t>
        </is>
      </c>
      <c r="B14" s="27" t="inlineStr">
        <is>
          <t>Famiglia Kappa (fittizia)</t>
        </is>
      </c>
      <c r="C14" s="27" t="inlineStr">
        <is>
          <t>Famiglia dello sposo</t>
        </is>
      </c>
      <c r="D14" s="28" t="inlineStr">
        <is>
          <t>Data fittizia senza importo</t>
        </is>
      </c>
      <c r="E14" s="53" t="n">
        <v>46268</v>
      </c>
      <c r="F14" s="53" t="n">
        <v>46295</v>
      </c>
      <c r="G14" s="54" t="n">
        <v>1000</v>
      </c>
      <c r="H14" s="54" t="n">
        <v>0</v>
      </c>
      <c r="I14" s="53" t="n">
        <v>46271</v>
      </c>
      <c r="J14" s="57">
        <f>IF(OR($A14="",$G14="",$H14=""),"",MAX(0,$G14-$H14))</f>
        <v/>
      </c>
      <c r="K14" s="58">
        <f>IF(OR($A14="",$G14="",$G14&lt;=0,$H14=""),"",IFERROR($H14/$G14,""))</f>
        <v/>
      </c>
      <c r="L14" s="37">
        <f>IF($A14="","",IF($N14&lt;&gt;"OK","Da verificare",IF($H14=$G14,"Ricevuto",IF($H14&gt;0,IF($F14&lt;Impostazioni!$B$2,"Parziale in ritardo","Ricevuto in parte"),IF($F14&lt;Impostazioni!$B$2,"Promesso in ritardo","Solo promesso")))))</f>
        <v/>
      </c>
      <c r="M14" s="38">
        <f>IF(OR($A14="",$N14&lt;&gt;"OK",$J14&lt;=0,$F14&gt;=Impostazioni!$B$2),"",MAX(0,Impostazioni!$B$2-$F14))</f>
        <v/>
      </c>
      <c r="N14" s="37">
        <f>IF($A14="","",IF(COUNTIF($A$5:$A$204,$A14)&gt;1,"Codice duplicato",IF($B14="","Manca fonte familiare",IF($C14="","Manca lato familiare",IF($E14="","Manca data promessa",IF($F14="","Manca data prevista",IF($F14&lt;$E14,"Data prevista precedente alla promessa",IF(OR($G14="",$G14&lt;=0),"Importo promesso non valido",IF(OR($H14="",$H14&lt;0),"Importo ricevuto mancante o non valido",IF(AND($H14&gt;0,$I14=""),"Manca data ricevimento",IF(AND($H14=0,$I14&lt;&gt;""),"Data senza importo ricevuto",IF($H14&gt;$G14,"Ricevuto superiore al promesso",IF(AND($I14&lt;&gt;"",$I14&gt;Impostazioni!$B$2),"Data ricevimento successiva al controllo","OK")))))))))))))</f>
        <v/>
      </c>
      <c r="O14" s="28" t="inlineStr">
        <is>
          <t>Esempio fittizio con anomalia intenzionale.</t>
        </is>
      </c>
    </row>
    <row r="15" ht="22" customHeight="1">
      <c r="A15" s="27" t="n"/>
      <c r="B15" s="27" t="n"/>
      <c r="C15" s="27" t="n"/>
      <c r="D15" s="28" t="n"/>
      <c r="E15" s="53" t="n"/>
      <c r="F15" s="53" t="n"/>
      <c r="G15" s="54" t="n"/>
      <c r="H15" s="54" t="n"/>
      <c r="I15" s="53" t="n"/>
      <c r="J15" s="55">
        <f>IF(OR($A15="",$G15="",$H15=""),"",MAX(0,$G15-$H15))</f>
        <v/>
      </c>
      <c r="K15" s="56">
        <f>IF(OR($A15="",$G15="",$G15&lt;=0,$H15=""),"",IFERROR($H15/$G15,""))</f>
        <v/>
      </c>
      <c r="L15" s="33">
        <f>IF($A15="","",IF($N15&lt;&gt;"OK","Da verificare",IF($H15=$G15,"Ricevuto",IF($H15&gt;0,IF($F15&lt;Impostazioni!$B$2,"Parziale in ritardo","Ricevuto in parte"),IF($F15&lt;Impostazioni!$B$2,"Promesso in ritardo","Solo promesso")))))</f>
        <v/>
      </c>
      <c r="M15" s="34">
        <f>IF(OR($A15="",$N15&lt;&gt;"OK",$J15&lt;=0,$F15&gt;=Impostazioni!$B$2),"",MAX(0,Impostazioni!$B$2-$F15))</f>
        <v/>
      </c>
      <c r="N15" s="33">
        <f>IF($A15="","",IF(COUNTIF($A$5:$A$204,$A15)&gt;1,"Codice duplicato",IF($B15="","Manca fonte familiare",IF($C15="","Manca lato familiare",IF($E15="","Manca data promessa",IF($F15="","Manca data prevista",IF($F15&lt;$E15,"Data prevista precedente alla promessa",IF(OR($G15="",$G15&lt;=0),"Importo promesso non valido",IF(OR($H15="",$H15&lt;0),"Importo ricevuto mancante o non valido",IF(AND($H15&gt;0,$I15=""),"Manca data ricevimento",IF(AND($H15=0,$I15&lt;&gt;""),"Data senza importo ricevuto",IF($H15&gt;$G15,"Ricevuto superiore al promesso",IF(AND($I15&lt;&gt;"",$I15&gt;Impostazioni!$B$2),"Data ricevimento successiva al controllo","OK")))))))))))))</f>
        <v/>
      </c>
      <c r="O15" s="28" t="n"/>
    </row>
    <row r="16" ht="22" customHeight="1">
      <c r="A16" s="27" t="n"/>
      <c r="B16" s="27" t="n"/>
      <c r="C16" s="27" t="n"/>
      <c r="D16" s="28" t="n"/>
      <c r="E16" s="53" t="n"/>
      <c r="F16" s="53" t="n"/>
      <c r="G16" s="54" t="n"/>
      <c r="H16" s="54" t="n"/>
      <c r="I16" s="53" t="n"/>
      <c r="J16" s="57">
        <f>IF(OR($A16="",$G16="",$H16=""),"",MAX(0,$G16-$H16))</f>
        <v/>
      </c>
      <c r="K16" s="58">
        <f>IF(OR($A16="",$G16="",$G16&lt;=0,$H16=""),"",IFERROR($H16/$G16,""))</f>
        <v/>
      </c>
      <c r="L16" s="37">
        <f>IF($A16="","",IF($N16&lt;&gt;"OK","Da verificare",IF($H16=$G16,"Ricevuto",IF($H16&gt;0,IF($F16&lt;Impostazioni!$B$2,"Parziale in ritardo","Ricevuto in parte"),IF($F16&lt;Impostazioni!$B$2,"Promesso in ritardo","Solo promesso")))))</f>
        <v/>
      </c>
      <c r="M16" s="38">
        <f>IF(OR($A16="",$N16&lt;&gt;"OK",$J16&lt;=0,$F16&gt;=Impostazioni!$B$2),"",MAX(0,Impostazioni!$B$2-$F16))</f>
        <v/>
      </c>
      <c r="N16" s="37">
        <f>IF($A16="","",IF(COUNTIF($A$5:$A$204,$A16)&gt;1,"Codice duplicato",IF($B16="","Manca fonte familiare",IF($C16="","Manca lato familiare",IF($E16="","Manca data promessa",IF($F16="","Manca data prevista",IF($F16&lt;$E16,"Data prevista precedente alla promessa",IF(OR($G16="",$G16&lt;=0),"Importo promesso non valido",IF(OR($H16="",$H16&lt;0),"Importo ricevuto mancante o non valido",IF(AND($H16&gt;0,$I16=""),"Manca data ricevimento",IF(AND($H16=0,$I16&lt;&gt;""),"Data senza importo ricevuto",IF($H16&gt;$G16,"Ricevuto superiore al promesso",IF(AND($I16&lt;&gt;"",$I16&gt;Impostazioni!$B$2),"Data ricevimento successiva al controllo","OK")))))))))))))</f>
        <v/>
      </c>
      <c r="O16" s="28" t="n"/>
    </row>
    <row r="17" ht="22" customHeight="1">
      <c r="A17" s="27" t="n"/>
      <c r="B17" s="27" t="n"/>
      <c r="C17" s="27" t="n"/>
      <c r="D17" s="28" t="n"/>
      <c r="E17" s="53" t="n"/>
      <c r="F17" s="53" t="n"/>
      <c r="G17" s="54" t="n"/>
      <c r="H17" s="54" t="n"/>
      <c r="I17" s="53" t="n"/>
      <c r="J17" s="55">
        <f>IF(OR($A17="",$G17="",$H17=""),"",MAX(0,$G17-$H17))</f>
        <v/>
      </c>
      <c r="K17" s="56">
        <f>IF(OR($A17="",$G17="",$G17&lt;=0,$H17=""),"",IFERROR($H17/$G17,""))</f>
        <v/>
      </c>
      <c r="L17" s="33">
        <f>IF($A17="","",IF($N17&lt;&gt;"OK","Da verificare",IF($H17=$G17,"Ricevuto",IF($H17&gt;0,IF($F17&lt;Impostazioni!$B$2,"Parziale in ritardo","Ricevuto in parte"),IF($F17&lt;Impostazioni!$B$2,"Promesso in ritardo","Solo promesso")))))</f>
        <v/>
      </c>
      <c r="M17" s="34">
        <f>IF(OR($A17="",$N17&lt;&gt;"OK",$J17&lt;=0,$F17&gt;=Impostazioni!$B$2),"",MAX(0,Impostazioni!$B$2-$F17))</f>
        <v/>
      </c>
      <c r="N17" s="33">
        <f>IF($A17="","",IF(COUNTIF($A$5:$A$204,$A17)&gt;1,"Codice duplicato",IF($B17="","Manca fonte familiare",IF($C17="","Manca lato familiare",IF($E17="","Manca data promessa",IF($F17="","Manca data prevista",IF($F17&lt;$E17,"Data prevista precedente alla promessa",IF(OR($G17="",$G17&lt;=0),"Importo promesso non valido",IF(OR($H17="",$H17&lt;0),"Importo ricevuto mancante o non valido",IF(AND($H17&gt;0,$I17=""),"Manca data ricevimento",IF(AND($H17=0,$I17&lt;&gt;""),"Data senza importo ricevuto",IF($H17&gt;$G17,"Ricevuto superiore al promesso",IF(AND($I17&lt;&gt;"",$I17&gt;Impostazioni!$B$2),"Data ricevimento successiva al controllo","OK")))))))))))))</f>
        <v/>
      </c>
      <c r="O17" s="28" t="n"/>
    </row>
    <row r="18" ht="22" customHeight="1">
      <c r="A18" s="27" t="n"/>
      <c r="B18" s="27" t="n"/>
      <c r="C18" s="27" t="n"/>
      <c r="D18" s="28" t="n"/>
      <c r="E18" s="53" t="n"/>
      <c r="F18" s="53" t="n"/>
      <c r="G18" s="54" t="n"/>
      <c r="H18" s="54" t="n"/>
      <c r="I18" s="53" t="n"/>
      <c r="J18" s="57">
        <f>IF(OR($A18="",$G18="",$H18=""),"",MAX(0,$G18-$H18))</f>
        <v/>
      </c>
      <c r="K18" s="58">
        <f>IF(OR($A18="",$G18="",$G18&lt;=0,$H18=""),"",IFERROR($H18/$G18,""))</f>
        <v/>
      </c>
      <c r="L18" s="37">
        <f>IF($A18="","",IF($N18&lt;&gt;"OK","Da verificare",IF($H18=$G18,"Ricevuto",IF($H18&gt;0,IF($F18&lt;Impostazioni!$B$2,"Parziale in ritardo","Ricevuto in parte"),IF($F18&lt;Impostazioni!$B$2,"Promesso in ritardo","Solo promesso")))))</f>
        <v/>
      </c>
      <c r="M18" s="38">
        <f>IF(OR($A18="",$N18&lt;&gt;"OK",$J18&lt;=0,$F18&gt;=Impostazioni!$B$2),"",MAX(0,Impostazioni!$B$2-$F18))</f>
        <v/>
      </c>
      <c r="N18" s="37">
        <f>IF($A18="","",IF(COUNTIF($A$5:$A$204,$A18)&gt;1,"Codice duplicato",IF($B18="","Manca fonte familiare",IF($C18="","Manca lato familiare",IF($E18="","Manca data promessa",IF($F18="","Manca data prevista",IF($F18&lt;$E18,"Data prevista precedente alla promessa",IF(OR($G18="",$G18&lt;=0),"Importo promesso non valido",IF(OR($H18="",$H18&lt;0),"Importo ricevuto mancante o non valido",IF(AND($H18&gt;0,$I18=""),"Manca data ricevimento",IF(AND($H18=0,$I18&lt;&gt;""),"Data senza importo ricevuto",IF($H18&gt;$G18,"Ricevuto superiore al promesso",IF(AND($I18&lt;&gt;"",$I18&gt;Impostazioni!$B$2),"Data ricevimento successiva al controllo","OK")))))))))))))</f>
        <v/>
      </c>
      <c r="O18" s="28" t="n"/>
    </row>
    <row r="19" ht="22" customHeight="1">
      <c r="A19" s="27" t="n"/>
      <c r="B19" s="27" t="n"/>
      <c r="C19" s="27" t="n"/>
      <c r="D19" s="28" t="n"/>
      <c r="E19" s="53" t="n"/>
      <c r="F19" s="53" t="n"/>
      <c r="G19" s="54" t="n"/>
      <c r="H19" s="54" t="n"/>
      <c r="I19" s="53" t="n"/>
      <c r="J19" s="55">
        <f>IF(OR($A19="",$G19="",$H19=""),"",MAX(0,$G19-$H19))</f>
        <v/>
      </c>
      <c r="K19" s="56">
        <f>IF(OR($A19="",$G19="",$G19&lt;=0,$H19=""),"",IFERROR($H19/$G19,""))</f>
        <v/>
      </c>
      <c r="L19" s="33">
        <f>IF($A19="","",IF($N19&lt;&gt;"OK","Da verificare",IF($H19=$G19,"Ricevuto",IF($H19&gt;0,IF($F19&lt;Impostazioni!$B$2,"Parziale in ritardo","Ricevuto in parte"),IF($F19&lt;Impostazioni!$B$2,"Promesso in ritardo","Solo promesso")))))</f>
        <v/>
      </c>
      <c r="M19" s="34">
        <f>IF(OR($A19="",$N19&lt;&gt;"OK",$J19&lt;=0,$F19&gt;=Impostazioni!$B$2),"",MAX(0,Impostazioni!$B$2-$F19))</f>
        <v/>
      </c>
      <c r="N19" s="33">
        <f>IF($A19="","",IF(COUNTIF($A$5:$A$204,$A19)&gt;1,"Codice duplicato",IF($B19="","Manca fonte familiare",IF($C19="","Manca lato familiare",IF($E19="","Manca data promessa",IF($F19="","Manca data prevista",IF($F19&lt;$E19,"Data prevista precedente alla promessa",IF(OR($G19="",$G19&lt;=0),"Importo promesso non valido",IF(OR($H19="",$H19&lt;0),"Importo ricevuto mancante o non valido",IF(AND($H19&gt;0,$I19=""),"Manca data ricevimento",IF(AND($H19=0,$I19&lt;&gt;""),"Data senza importo ricevuto",IF($H19&gt;$G19,"Ricevuto superiore al promesso",IF(AND($I19&lt;&gt;"",$I19&gt;Impostazioni!$B$2),"Data ricevimento successiva al controllo","OK")))))))))))))</f>
        <v/>
      </c>
      <c r="O19" s="28" t="n"/>
    </row>
    <row r="20" ht="22" customHeight="1">
      <c r="A20" s="27" t="n"/>
      <c r="B20" s="27" t="n"/>
      <c r="C20" s="27" t="n"/>
      <c r="D20" s="28" t="n"/>
      <c r="E20" s="53" t="n"/>
      <c r="F20" s="53" t="n"/>
      <c r="G20" s="54" t="n"/>
      <c r="H20" s="54" t="n"/>
      <c r="I20" s="53" t="n"/>
      <c r="J20" s="57">
        <f>IF(OR($A20="",$G20="",$H20=""),"",MAX(0,$G20-$H20))</f>
        <v/>
      </c>
      <c r="K20" s="58">
        <f>IF(OR($A20="",$G20="",$G20&lt;=0,$H20=""),"",IFERROR($H20/$G20,""))</f>
        <v/>
      </c>
      <c r="L20" s="37">
        <f>IF($A20="","",IF($N20&lt;&gt;"OK","Da verificare",IF($H20=$G20,"Ricevuto",IF($H20&gt;0,IF($F20&lt;Impostazioni!$B$2,"Parziale in ritardo","Ricevuto in parte"),IF($F20&lt;Impostazioni!$B$2,"Promesso in ritardo","Solo promesso")))))</f>
        <v/>
      </c>
      <c r="M20" s="38">
        <f>IF(OR($A20="",$N20&lt;&gt;"OK",$J20&lt;=0,$F20&gt;=Impostazioni!$B$2),"",MAX(0,Impostazioni!$B$2-$F20))</f>
        <v/>
      </c>
      <c r="N20" s="37">
        <f>IF($A20="","",IF(COUNTIF($A$5:$A$204,$A20)&gt;1,"Codice duplicato",IF($B20="","Manca fonte familiare",IF($C20="","Manca lato familiare",IF($E20="","Manca data promessa",IF($F20="","Manca data prevista",IF($F20&lt;$E20,"Data prevista precedente alla promessa",IF(OR($G20="",$G20&lt;=0),"Importo promesso non valido",IF(OR($H20="",$H20&lt;0),"Importo ricevuto mancante o non valido",IF(AND($H20&gt;0,$I20=""),"Manca data ricevimento",IF(AND($H20=0,$I20&lt;&gt;""),"Data senza importo ricevuto",IF($H20&gt;$G20,"Ricevuto superiore al promesso",IF(AND($I20&lt;&gt;"",$I20&gt;Impostazioni!$B$2),"Data ricevimento successiva al controllo","OK")))))))))))))</f>
        <v/>
      </c>
      <c r="O20" s="28" t="n"/>
    </row>
    <row r="21" ht="22" customHeight="1">
      <c r="A21" s="27" t="n"/>
      <c r="B21" s="27" t="n"/>
      <c r="C21" s="27" t="n"/>
      <c r="D21" s="28" t="n"/>
      <c r="E21" s="53" t="n"/>
      <c r="F21" s="53" t="n"/>
      <c r="G21" s="54" t="n"/>
      <c r="H21" s="54" t="n"/>
      <c r="I21" s="53" t="n"/>
      <c r="J21" s="55">
        <f>IF(OR($A21="",$G21="",$H21=""),"",MAX(0,$G21-$H21))</f>
        <v/>
      </c>
      <c r="K21" s="56">
        <f>IF(OR($A21="",$G21="",$G21&lt;=0,$H21=""),"",IFERROR($H21/$G21,""))</f>
        <v/>
      </c>
      <c r="L21" s="33">
        <f>IF($A21="","",IF($N21&lt;&gt;"OK","Da verificare",IF($H21=$G21,"Ricevuto",IF($H21&gt;0,IF($F21&lt;Impostazioni!$B$2,"Parziale in ritardo","Ricevuto in parte"),IF($F21&lt;Impostazioni!$B$2,"Promesso in ritardo","Solo promesso")))))</f>
        <v/>
      </c>
      <c r="M21" s="34">
        <f>IF(OR($A21="",$N21&lt;&gt;"OK",$J21&lt;=0,$F21&gt;=Impostazioni!$B$2),"",MAX(0,Impostazioni!$B$2-$F21))</f>
        <v/>
      </c>
      <c r="N21" s="33">
        <f>IF($A21="","",IF(COUNTIF($A$5:$A$204,$A21)&gt;1,"Codice duplicato",IF($B21="","Manca fonte familiare",IF($C21="","Manca lato familiare",IF($E21="","Manca data promessa",IF($F21="","Manca data prevista",IF($F21&lt;$E21,"Data prevista precedente alla promessa",IF(OR($G21="",$G21&lt;=0),"Importo promesso non valido",IF(OR($H21="",$H21&lt;0),"Importo ricevuto mancante o non valido",IF(AND($H21&gt;0,$I21=""),"Manca data ricevimento",IF(AND($H21=0,$I21&lt;&gt;""),"Data senza importo ricevuto",IF($H21&gt;$G21,"Ricevuto superiore al promesso",IF(AND($I21&lt;&gt;"",$I21&gt;Impostazioni!$B$2),"Data ricevimento successiva al controllo","OK")))))))))))))</f>
        <v/>
      </c>
      <c r="O21" s="28" t="n"/>
    </row>
    <row r="22" ht="22" customHeight="1">
      <c r="A22" s="27" t="n"/>
      <c r="B22" s="27" t="n"/>
      <c r="C22" s="27" t="n"/>
      <c r="D22" s="28" t="n"/>
      <c r="E22" s="53" t="n"/>
      <c r="F22" s="53" t="n"/>
      <c r="G22" s="54" t="n"/>
      <c r="H22" s="54" t="n"/>
      <c r="I22" s="53" t="n"/>
      <c r="J22" s="57">
        <f>IF(OR($A22="",$G22="",$H22=""),"",MAX(0,$G22-$H22))</f>
        <v/>
      </c>
      <c r="K22" s="58">
        <f>IF(OR($A22="",$G22="",$G22&lt;=0,$H22=""),"",IFERROR($H22/$G22,""))</f>
        <v/>
      </c>
      <c r="L22" s="37">
        <f>IF($A22="","",IF($N22&lt;&gt;"OK","Da verificare",IF($H22=$G22,"Ricevuto",IF($H22&gt;0,IF($F22&lt;Impostazioni!$B$2,"Parziale in ritardo","Ricevuto in parte"),IF($F22&lt;Impostazioni!$B$2,"Promesso in ritardo","Solo promesso")))))</f>
        <v/>
      </c>
      <c r="M22" s="38">
        <f>IF(OR($A22="",$N22&lt;&gt;"OK",$J22&lt;=0,$F22&gt;=Impostazioni!$B$2),"",MAX(0,Impostazioni!$B$2-$F22))</f>
        <v/>
      </c>
      <c r="N22" s="37">
        <f>IF($A22="","",IF(COUNTIF($A$5:$A$204,$A22)&gt;1,"Codice duplicato",IF($B22="","Manca fonte familiare",IF($C22="","Manca lato familiare",IF($E22="","Manca data promessa",IF($F22="","Manca data prevista",IF($F22&lt;$E22,"Data prevista precedente alla promessa",IF(OR($G22="",$G22&lt;=0),"Importo promesso non valido",IF(OR($H22="",$H22&lt;0),"Importo ricevuto mancante o non valido",IF(AND($H22&gt;0,$I22=""),"Manca data ricevimento",IF(AND($H22=0,$I22&lt;&gt;""),"Data senza importo ricevuto",IF($H22&gt;$G22,"Ricevuto superiore al promesso",IF(AND($I22&lt;&gt;"",$I22&gt;Impostazioni!$B$2),"Data ricevimento successiva al controllo","OK")))))))))))))</f>
        <v/>
      </c>
      <c r="O22" s="28" t="n"/>
    </row>
    <row r="23" ht="22" customHeight="1">
      <c r="A23" s="27" t="n"/>
      <c r="B23" s="27" t="n"/>
      <c r="C23" s="27" t="n"/>
      <c r="D23" s="28" t="n"/>
      <c r="E23" s="53" t="n"/>
      <c r="F23" s="53" t="n"/>
      <c r="G23" s="54" t="n"/>
      <c r="H23" s="54" t="n"/>
      <c r="I23" s="53" t="n"/>
      <c r="J23" s="55">
        <f>IF(OR($A23="",$G23="",$H23=""),"",MAX(0,$G23-$H23))</f>
        <v/>
      </c>
      <c r="K23" s="56">
        <f>IF(OR($A23="",$G23="",$G23&lt;=0,$H23=""),"",IFERROR($H23/$G23,""))</f>
        <v/>
      </c>
      <c r="L23" s="33">
        <f>IF($A23="","",IF($N23&lt;&gt;"OK","Da verificare",IF($H23=$G23,"Ricevuto",IF($H23&gt;0,IF($F23&lt;Impostazioni!$B$2,"Parziale in ritardo","Ricevuto in parte"),IF($F23&lt;Impostazioni!$B$2,"Promesso in ritardo","Solo promesso")))))</f>
        <v/>
      </c>
      <c r="M23" s="34">
        <f>IF(OR($A23="",$N23&lt;&gt;"OK",$J23&lt;=0,$F23&gt;=Impostazioni!$B$2),"",MAX(0,Impostazioni!$B$2-$F23))</f>
        <v/>
      </c>
      <c r="N23" s="33">
        <f>IF($A23="","",IF(COUNTIF($A$5:$A$204,$A23)&gt;1,"Codice duplicato",IF($B23="","Manca fonte familiare",IF($C23="","Manca lato familiare",IF($E23="","Manca data promessa",IF($F23="","Manca data prevista",IF($F23&lt;$E23,"Data prevista precedente alla promessa",IF(OR($G23="",$G23&lt;=0),"Importo promesso non valido",IF(OR($H23="",$H23&lt;0),"Importo ricevuto mancante o non valido",IF(AND($H23&gt;0,$I23=""),"Manca data ricevimento",IF(AND($H23=0,$I23&lt;&gt;""),"Data senza importo ricevuto",IF($H23&gt;$G23,"Ricevuto superiore al promesso",IF(AND($I23&lt;&gt;"",$I23&gt;Impostazioni!$B$2),"Data ricevimento successiva al controllo","OK")))))))))))))</f>
        <v/>
      </c>
      <c r="O23" s="28" t="n"/>
    </row>
    <row r="24" ht="22" customHeight="1">
      <c r="A24" s="27" t="n"/>
      <c r="B24" s="27" t="n"/>
      <c r="C24" s="27" t="n"/>
      <c r="D24" s="28" t="n"/>
      <c r="E24" s="53" t="n"/>
      <c r="F24" s="53" t="n"/>
      <c r="G24" s="54" t="n"/>
      <c r="H24" s="54" t="n"/>
      <c r="I24" s="53" t="n"/>
      <c r="J24" s="57">
        <f>IF(OR($A24="",$G24="",$H24=""),"",MAX(0,$G24-$H24))</f>
        <v/>
      </c>
      <c r="K24" s="58">
        <f>IF(OR($A24="",$G24="",$G24&lt;=0,$H24=""),"",IFERROR($H24/$G24,""))</f>
        <v/>
      </c>
      <c r="L24" s="37">
        <f>IF($A24="","",IF($N24&lt;&gt;"OK","Da verificare",IF($H24=$G24,"Ricevuto",IF($H24&gt;0,IF($F24&lt;Impostazioni!$B$2,"Parziale in ritardo","Ricevuto in parte"),IF($F24&lt;Impostazioni!$B$2,"Promesso in ritardo","Solo promesso")))))</f>
        <v/>
      </c>
      <c r="M24" s="38">
        <f>IF(OR($A24="",$N24&lt;&gt;"OK",$J24&lt;=0,$F24&gt;=Impostazioni!$B$2),"",MAX(0,Impostazioni!$B$2-$F24))</f>
        <v/>
      </c>
      <c r="N24" s="37">
        <f>IF($A24="","",IF(COUNTIF($A$5:$A$204,$A24)&gt;1,"Codice duplicato",IF($B24="","Manca fonte familiare",IF($C24="","Manca lato familiare",IF($E24="","Manca data promessa",IF($F24="","Manca data prevista",IF($F24&lt;$E24,"Data prevista precedente alla promessa",IF(OR($G24="",$G24&lt;=0),"Importo promesso non valido",IF(OR($H24="",$H24&lt;0),"Importo ricevuto mancante o non valido",IF(AND($H24&gt;0,$I24=""),"Manca data ricevimento",IF(AND($H24=0,$I24&lt;&gt;""),"Data senza importo ricevuto",IF($H24&gt;$G24,"Ricevuto superiore al promesso",IF(AND($I24&lt;&gt;"",$I24&gt;Impostazioni!$B$2),"Data ricevimento successiva al controllo","OK")))))))))))))</f>
        <v/>
      </c>
      <c r="O24" s="28" t="n"/>
    </row>
    <row r="25" ht="22" customHeight="1">
      <c r="A25" s="27" t="n"/>
      <c r="B25" s="27" t="n"/>
      <c r="C25" s="27" t="n"/>
      <c r="D25" s="28" t="n"/>
      <c r="E25" s="53" t="n"/>
      <c r="F25" s="53" t="n"/>
      <c r="G25" s="54" t="n"/>
      <c r="H25" s="54" t="n"/>
      <c r="I25" s="53" t="n"/>
      <c r="J25" s="55">
        <f>IF(OR($A25="",$G25="",$H25=""),"",MAX(0,$G25-$H25))</f>
        <v/>
      </c>
      <c r="K25" s="56">
        <f>IF(OR($A25="",$G25="",$G25&lt;=0,$H25=""),"",IFERROR($H25/$G25,""))</f>
        <v/>
      </c>
      <c r="L25" s="33">
        <f>IF($A25="","",IF($N25&lt;&gt;"OK","Da verificare",IF($H25=$G25,"Ricevuto",IF($H25&gt;0,IF($F25&lt;Impostazioni!$B$2,"Parziale in ritardo","Ricevuto in parte"),IF($F25&lt;Impostazioni!$B$2,"Promesso in ritardo","Solo promesso")))))</f>
        <v/>
      </c>
      <c r="M25" s="34">
        <f>IF(OR($A25="",$N25&lt;&gt;"OK",$J25&lt;=0,$F25&gt;=Impostazioni!$B$2),"",MAX(0,Impostazioni!$B$2-$F25))</f>
        <v/>
      </c>
      <c r="N25" s="33">
        <f>IF($A25="","",IF(COUNTIF($A$5:$A$204,$A25)&gt;1,"Codice duplicato",IF($B25="","Manca fonte familiare",IF($C25="","Manca lato familiare",IF($E25="","Manca data promessa",IF($F25="","Manca data prevista",IF($F25&lt;$E25,"Data prevista precedente alla promessa",IF(OR($G25="",$G25&lt;=0),"Importo promesso non valido",IF(OR($H25="",$H25&lt;0),"Importo ricevuto mancante o non valido",IF(AND($H25&gt;0,$I25=""),"Manca data ricevimento",IF(AND($H25=0,$I25&lt;&gt;""),"Data senza importo ricevuto",IF($H25&gt;$G25,"Ricevuto superiore al promesso",IF(AND($I25&lt;&gt;"",$I25&gt;Impostazioni!$B$2),"Data ricevimento successiva al controllo","OK")))))))))))))</f>
        <v/>
      </c>
      <c r="O25" s="28" t="n"/>
    </row>
    <row r="26" ht="22" customHeight="1">
      <c r="A26" s="27" t="n"/>
      <c r="B26" s="27" t="n"/>
      <c r="C26" s="27" t="n"/>
      <c r="D26" s="28" t="n"/>
      <c r="E26" s="53" t="n"/>
      <c r="F26" s="53" t="n"/>
      <c r="G26" s="54" t="n"/>
      <c r="H26" s="54" t="n"/>
      <c r="I26" s="53" t="n"/>
      <c r="J26" s="57">
        <f>IF(OR($A26="",$G26="",$H26=""),"",MAX(0,$G26-$H26))</f>
        <v/>
      </c>
      <c r="K26" s="58">
        <f>IF(OR($A26="",$G26="",$G26&lt;=0,$H26=""),"",IFERROR($H26/$G26,""))</f>
        <v/>
      </c>
      <c r="L26" s="37">
        <f>IF($A26="","",IF($N26&lt;&gt;"OK","Da verificare",IF($H26=$G26,"Ricevuto",IF($H26&gt;0,IF($F26&lt;Impostazioni!$B$2,"Parziale in ritardo","Ricevuto in parte"),IF($F26&lt;Impostazioni!$B$2,"Promesso in ritardo","Solo promesso")))))</f>
        <v/>
      </c>
      <c r="M26" s="38">
        <f>IF(OR($A26="",$N26&lt;&gt;"OK",$J26&lt;=0,$F26&gt;=Impostazioni!$B$2),"",MAX(0,Impostazioni!$B$2-$F26))</f>
        <v/>
      </c>
      <c r="N26" s="37">
        <f>IF($A26="","",IF(COUNTIF($A$5:$A$204,$A26)&gt;1,"Codice duplicato",IF($B26="","Manca fonte familiare",IF($C26="","Manca lato familiare",IF($E26="","Manca data promessa",IF($F26="","Manca data prevista",IF($F26&lt;$E26,"Data prevista precedente alla promessa",IF(OR($G26="",$G26&lt;=0),"Importo promesso non valido",IF(OR($H26="",$H26&lt;0),"Importo ricevuto mancante o non valido",IF(AND($H26&gt;0,$I26=""),"Manca data ricevimento",IF(AND($H26=0,$I26&lt;&gt;""),"Data senza importo ricevuto",IF($H26&gt;$G26,"Ricevuto superiore al promesso",IF(AND($I26&lt;&gt;"",$I26&gt;Impostazioni!$B$2),"Data ricevimento successiva al controllo","OK")))))))))))))</f>
        <v/>
      </c>
      <c r="O26" s="28" t="n"/>
    </row>
    <row r="27" ht="22" customHeight="1">
      <c r="A27" s="27" t="n"/>
      <c r="B27" s="27" t="n"/>
      <c r="C27" s="27" t="n"/>
      <c r="D27" s="28" t="n"/>
      <c r="E27" s="53" t="n"/>
      <c r="F27" s="53" t="n"/>
      <c r="G27" s="54" t="n"/>
      <c r="H27" s="54" t="n"/>
      <c r="I27" s="53" t="n"/>
      <c r="J27" s="55">
        <f>IF(OR($A27="",$G27="",$H27=""),"",MAX(0,$G27-$H27))</f>
        <v/>
      </c>
      <c r="K27" s="56">
        <f>IF(OR($A27="",$G27="",$G27&lt;=0,$H27=""),"",IFERROR($H27/$G27,""))</f>
        <v/>
      </c>
      <c r="L27" s="33">
        <f>IF($A27="","",IF($N27&lt;&gt;"OK","Da verificare",IF($H27=$G27,"Ricevuto",IF($H27&gt;0,IF($F27&lt;Impostazioni!$B$2,"Parziale in ritardo","Ricevuto in parte"),IF($F27&lt;Impostazioni!$B$2,"Promesso in ritardo","Solo promesso")))))</f>
        <v/>
      </c>
      <c r="M27" s="34">
        <f>IF(OR($A27="",$N27&lt;&gt;"OK",$J27&lt;=0,$F27&gt;=Impostazioni!$B$2),"",MAX(0,Impostazioni!$B$2-$F27))</f>
        <v/>
      </c>
      <c r="N27" s="33">
        <f>IF($A27="","",IF(COUNTIF($A$5:$A$204,$A27)&gt;1,"Codice duplicato",IF($B27="","Manca fonte familiare",IF($C27="","Manca lato familiare",IF($E27="","Manca data promessa",IF($F27="","Manca data prevista",IF($F27&lt;$E27,"Data prevista precedente alla promessa",IF(OR($G27="",$G27&lt;=0),"Importo promesso non valido",IF(OR($H27="",$H27&lt;0),"Importo ricevuto mancante o non valido",IF(AND($H27&gt;0,$I27=""),"Manca data ricevimento",IF(AND($H27=0,$I27&lt;&gt;""),"Data senza importo ricevuto",IF($H27&gt;$G27,"Ricevuto superiore al promesso",IF(AND($I27&lt;&gt;"",$I27&gt;Impostazioni!$B$2),"Data ricevimento successiva al controllo","OK")))))))))))))</f>
        <v/>
      </c>
      <c r="O27" s="28" t="n"/>
    </row>
    <row r="28" ht="22" customHeight="1">
      <c r="A28" s="27" t="n"/>
      <c r="B28" s="27" t="n"/>
      <c r="C28" s="27" t="n"/>
      <c r="D28" s="28" t="n"/>
      <c r="E28" s="53" t="n"/>
      <c r="F28" s="53" t="n"/>
      <c r="G28" s="54" t="n"/>
      <c r="H28" s="54" t="n"/>
      <c r="I28" s="53" t="n"/>
      <c r="J28" s="57">
        <f>IF(OR($A28="",$G28="",$H28=""),"",MAX(0,$G28-$H28))</f>
        <v/>
      </c>
      <c r="K28" s="58">
        <f>IF(OR($A28="",$G28="",$G28&lt;=0,$H28=""),"",IFERROR($H28/$G28,""))</f>
        <v/>
      </c>
      <c r="L28" s="37">
        <f>IF($A28="","",IF($N28&lt;&gt;"OK","Da verificare",IF($H28=$G28,"Ricevuto",IF($H28&gt;0,IF($F28&lt;Impostazioni!$B$2,"Parziale in ritardo","Ricevuto in parte"),IF($F28&lt;Impostazioni!$B$2,"Promesso in ritardo","Solo promesso")))))</f>
        <v/>
      </c>
      <c r="M28" s="38">
        <f>IF(OR($A28="",$N28&lt;&gt;"OK",$J28&lt;=0,$F28&gt;=Impostazioni!$B$2),"",MAX(0,Impostazioni!$B$2-$F28))</f>
        <v/>
      </c>
      <c r="N28" s="37">
        <f>IF($A28="","",IF(COUNTIF($A$5:$A$204,$A28)&gt;1,"Codice duplicato",IF($B28="","Manca fonte familiare",IF($C28="","Manca lato familiare",IF($E28="","Manca data promessa",IF($F28="","Manca data prevista",IF($F28&lt;$E28,"Data prevista precedente alla promessa",IF(OR($G28="",$G28&lt;=0),"Importo promesso non valido",IF(OR($H28="",$H28&lt;0),"Importo ricevuto mancante o non valido",IF(AND($H28&gt;0,$I28=""),"Manca data ricevimento",IF(AND($H28=0,$I28&lt;&gt;""),"Data senza importo ricevuto",IF($H28&gt;$G28,"Ricevuto superiore al promesso",IF(AND($I28&lt;&gt;"",$I28&gt;Impostazioni!$B$2),"Data ricevimento successiva al controllo","OK")))))))))))))</f>
        <v/>
      </c>
      <c r="O28" s="28" t="n"/>
    </row>
    <row r="29" ht="22" customHeight="1">
      <c r="A29" s="27" t="n"/>
      <c r="B29" s="27" t="n"/>
      <c r="C29" s="27" t="n"/>
      <c r="D29" s="28" t="n"/>
      <c r="E29" s="53" t="n"/>
      <c r="F29" s="53" t="n"/>
      <c r="G29" s="54" t="n"/>
      <c r="H29" s="54" t="n"/>
      <c r="I29" s="53" t="n"/>
      <c r="J29" s="55">
        <f>IF(OR($A29="",$G29="",$H29=""),"",MAX(0,$G29-$H29))</f>
        <v/>
      </c>
      <c r="K29" s="56">
        <f>IF(OR($A29="",$G29="",$G29&lt;=0,$H29=""),"",IFERROR($H29/$G29,""))</f>
        <v/>
      </c>
      <c r="L29" s="33">
        <f>IF($A29="","",IF($N29&lt;&gt;"OK","Da verificare",IF($H29=$G29,"Ricevuto",IF($H29&gt;0,IF($F29&lt;Impostazioni!$B$2,"Parziale in ritardo","Ricevuto in parte"),IF($F29&lt;Impostazioni!$B$2,"Promesso in ritardo","Solo promesso")))))</f>
        <v/>
      </c>
      <c r="M29" s="34">
        <f>IF(OR($A29="",$N29&lt;&gt;"OK",$J29&lt;=0,$F29&gt;=Impostazioni!$B$2),"",MAX(0,Impostazioni!$B$2-$F29))</f>
        <v/>
      </c>
      <c r="N29" s="33">
        <f>IF($A29="","",IF(COUNTIF($A$5:$A$204,$A29)&gt;1,"Codice duplicato",IF($B29="","Manca fonte familiare",IF($C29="","Manca lato familiare",IF($E29="","Manca data promessa",IF($F29="","Manca data prevista",IF($F29&lt;$E29,"Data prevista precedente alla promessa",IF(OR($G29="",$G29&lt;=0),"Importo promesso non valido",IF(OR($H29="",$H29&lt;0),"Importo ricevuto mancante o non valido",IF(AND($H29&gt;0,$I29=""),"Manca data ricevimento",IF(AND($H29=0,$I29&lt;&gt;""),"Data senza importo ricevuto",IF($H29&gt;$G29,"Ricevuto superiore al promesso",IF(AND($I29&lt;&gt;"",$I29&gt;Impostazioni!$B$2),"Data ricevimento successiva al controllo","OK")))))))))))))</f>
        <v/>
      </c>
      <c r="O29" s="28" t="n"/>
    </row>
    <row r="30" ht="22" customHeight="1">
      <c r="A30" s="27" t="n"/>
      <c r="B30" s="27" t="n"/>
      <c r="C30" s="27" t="n"/>
      <c r="D30" s="28" t="n"/>
      <c r="E30" s="53" t="n"/>
      <c r="F30" s="53" t="n"/>
      <c r="G30" s="54" t="n"/>
      <c r="H30" s="54" t="n"/>
      <c r="I30" s="53" t="n"/>
      <c r="J30" s="57">
        <f>IF(OR($A30="",$G30="",$H30=""),"",MAX(0,$G30-$H30))</f>
        <v/>
      </c>
      <c r="K30" s="58">
        <f>IF(OR($A30="",$G30="",$G30&lt;=0,$H30=""),"",IFERROR($H30/$G30,""))</f>
        <v/>
      </c>
      <c r="L30" s="37">
        <f>IF($A30="","",IF($N30&lt;&gt;"OK","Da verificare",IF($H30=$G30,"Ricevuto",IF($H30&gt;0,IF($F30&lt;Impostazioni!$B$2,"Parziale in ritardo","Ricevuto in parte"),IF($F30&lt;Impostazioni!$B$2,"Promesso in ritardo","Solo promesso")))))</f>
        <v/>
      </c>
      <c r="M30" s="38">
        <f>IF(OR($A30="",$N30&lt;&gt;"OK",$J30&lt;=0,$F30&gt;=Impostazioni!$B$2),"",MAX(0,Impostazioni!$B$2-$F30))</f>
        <v/>
      </c>
      <c r="N30" s="37">
        <f>IF($A30="","",IF(COUNTIF($A$5:$A$204,$A30)&gt;1,"Codice duplicato",IF($B30="","Manca fonte familiare",IF($C30="","Manca lato familiare",IF($E30="","Manca data promessa",IF($F30="","Manca data prevista",IF($F30&lt;$E30,"Data prevista precedente alla promessa",IF(OR($G30="",$G30&lt;=0),"Importo promesso non valido",IF(OR($H30="",$H30&lt;0),"Importo ricevuto mancante o non valido",IF(AND($H30&gt;0,$I30=""),"Manca data ricevimento",IF(AND($H30=0,$I30&lt;&gt;""),"Data senza importo ricevuto",IF($H30&gt;$G30,"Ricevuto superiore al promesso",IF(AND($I30&lt;&gt;"",$I30&gt;Impostazioni!$B$2),"Data ricevimento successiva al controllo","OK")))))))))))))</f>
        <v/>
      </c>
      <c r="O30" s="28" t="n"/>
    </row>
    <row r="31" ht="22" customHeight="1">
      <c r="A31" s="27" t="n"/>
      <c r="B31" s="27" t="n"/>
      <c r="C31" s="27" t="n"/>
      <c r="D31" s="28" t="n"/>
      <c r="E31" s="53" t="n"/>
      <c r="F31" s="53" t="n"/>
      <c r="G31" s="54" t="n"/>
      <c r="H31" s="54" t="n"/>
      <c r="I31" s="53" t="n"/>
      <c r="J31" s="55">
        <f>IF(OR($A31="",$G31="",$H31=""),"",MAX(0,$G31-$H31))</f>
        <v/>
      </c>
      <c r="K31" s="56">
        <f>IF(OR($A31="",$G31="",$G31&lt;=0,$H31=""),"",IFERROR($H31/$G31,""))</f>
        <v/>
      </c>
      <c r="L31" s="33">
        <f>IF($A31="","",IF($N31&lt;&gt;"OK","Da verificare",IF($H31=$G31,"Ricevuto",IF($H31&gt;0,IF($F31&lt;Impostazioni!$B$2,"Parziale in ritardo","Ricevuto in parte"),IF($F31&lt;Impostazioni!$B$2,"Promesso in ritardo","Solo promesso")))))</f>
        <v/>
      </c>
      <c r="M31" s="34">
        <f>IF(OR($A31="",$N31&lt;&gt;"OK",$J31&lt;=0,$F31&gt;=Impostazioni!$B$2),"",MAX(0,Impostazioni!$B$2-$F31))</f>
        <v/>
      </c>
      <c r="N31" s="33">
        <f>IF($A31="","",IF(COUNTIF($A$5:$A$204,$A31)&gt;1,"Codice duplicato",IF($B31="","Manca fonte familiare",IF($C31="","Manca lato familiare",IF($E31="","Manca data promessa",IF($F31="","Manca data prevista",IF($F31&lt;$E31,"Data prevista precedente alla promessa",IF(OR($G31="",$G31&lt;=0),"Importo promesso non valido",IF(OR($H31="",$H31&lt;0),"Importo ricevuto mancante o non valido",IF(AND($H31&gt;0,$I31=""),"Manca data ricevimento",IF(AND($H31=0,$I31&lt;&gt;""),"Data senza importo ricevuto",IF($H31&gt;$G31,"Ricevuto superiore al promesso",IF(AND($I31&lt;&gt;"",$I31&gt;Impostazioni!$B$2),"Data ricevimento successiva al controllo","OK")))))))))))))</f>
        <v/>
      </c>
      <c r="O31" s="28" t="n"/>
    </row>
    <row r="32" ht="22" customHeight="1">
      <c r="A32" s="27" t="n"/>
      <c r="B32" s="27" t="n"/>
      <c r="C32" s="27" t="n"/>
      <c r="D32" s="28" t="n"/>
      <c r="E32" s="53" t="n"/>
      <c r="F32" s="53" t="n"/>
      <c r="G32" s="54" t="n"/>
      <c r="H32" s="54" t="n"/>
      <c r="I32" s="53" t="n"/>
      <c r="J32" s="57">
        <f>IF(OR($A32="",$G32="",$H32=""),"",MAX(0,$G32-$H32))</f>
        <v/>
      </c>
      <c r="K32" s="58">
        <f>IF(OR($A32="",$G32="",$G32&lt;=0,$H32=""),"",IFERROR($H32/$G32,""))</f>
        <v/>
      </c>
      <c r="L32" s="37">
        <f>IF($A32="","",IF($N32&lt;&gt;"OK","Da verificare",IF($H32=$G32,"Ricevuto",IF($H32&gt;0,IF($F32&lt;Impostazioni!$B$2,"Parziale in ritardo","Ricevuto in parte"),IF($F32&lt;Impostazioni!$B$2,"Promesso in ritardo","Solo promesso")))))</f>
        <v/>
      </c>
      <c r="M32" s="38">
        <f>IF(OR($A32="",$N32&lt;&gt;"OK",$J32&lt;=0,$F32&gt;=Impostazioni!$B$2),"",MAX(0,Impostazioni!$B$2-$F32))</f>
        <v/>
      </c>
      <c r="N32" s="37">
        <f>IF($A32="","",IF(COUNTIF($A$5:$A$204,$A32)&gt;1,"Codice duplicato",IF($B32="","Manca fonte familiare",IF($C32="","Manca lato familiare",IF($E32="","Manca data promessa",IF($F32="","Manca data prevista",IF($F32&lt;$E32,"Data prevista precedente alla promessa",IF(OR($G32="",$G32&lt;=0),"Importo promesso non valido",IF(OR($H32="",$H32&lt;0),"Importo ricevuto mancante o non valido",IF(AND($H32&gt;0,$I32=""),"Manca data ricevimento",IF(AND($H32=0,$I32&lt;&gt;""),"Data senza importo ricevuto",IF($H32&gt;$G32,"Ricevuto superiore al promesso",IF(AND($I32&lt;&gt;"",$I32&gt;Impostazioni!$B$2),"Data ricevimento successiva al controllo","OK")))))))))))))</f>
        <v/>
      </c>
      <c r="O32" s="28" t="n"/>
    </row>
    <row r="33" ht="22" customHeight="1">
      <c r="A33" s="27" t="n"/>
      <c r="B33" s="27" t="n"/>
      <c r="C33" s="27" t="n"/>
      <c r="D33" s="28" t="n"/>
      <c r="E33" s="53" t="n"/>
      <c r="F33" s="53" t="n"/>
      <c r="G33" s="54" t="n"/>
      <c r="H33" s="54" t="n"/>
      <c r="I33" s="53" t="n"/>
      <c r="J33" s="55">
        <f>IF(OR($A33="",$G33="",$H33=""),"",MAX(0,$G33-$H33))</f>
        <v/>
      </c>
      <c r="K33" s="56">
        <f>IF(OR($A33="",$G33="",$G33&lt;=0,$H33=""),"",IFERROR($H33/$G33,""))</f>
        <v/>
      </c>
      <c r="L33" s="33">
        <f>IF($A33="","",IF($N33&lt;&gt;"OK","Da verificare",IF($H33=$G33,"Ricevuto",IF($H33&gt;0,IF($F33&lt;Impostazioni!$B$2,"Parziale in ritardo","Ricevuto in parte"),IF($F33&lt;Impostazioni!$B$2,"Promesso in ritardo","Solo promesso")))))</f>
        <v/>
      </c>
      <c r="M33" s="34">
        <f>IF(OR($A33="",$N33&lt;&gt;"OK",$J33&lt;=0,$F33&gt;=Impostazioni!$B$2),"",MAX(0,Impostazioni!$B$2-$F33))</f>
        <v/>
      </c>
      <c r="N33" s="33">
        <f>IF($A33="","",IF(COUNTIF($A$5:$A$204,$A33)&gt;1,"Codice duplicato",IF($B33="","Manca fonte familiare",IF($C33="","Manca lato familiare",IF($E33="","Manca data promessa",IF($F33="","Manca data prevista",IF($F33&lt;$E33,"Data prevista precedente alla promessa",IF(OR($G33="",$G33&lt;=0),"Importo promesso non valido",IF(OR($H33="",$H33&lt;0),"Importo ricevuto mancante o non valido",IF(AND($H33&gt;0,$I33=""),"Manca data ricevimento",IF(AND($H33=0,$I33&lt;&gt;""),"Data senza importo ricevuto",IF($H33&gt;$G33,"Ricevuto superiore al promesso",IF(AND($I33&lt;&gt;"",$I33&gt;Impostazioni!$B$2),"Data ricevimento successiva al controllo","OK")))))))))))))</f>
        <v/>
      </c>
      <c r="O33" s="28" t="n"/>
    </row>
    <row r="34" ht="22" customHeight="1">
      <c r="A34" s="27" t="n"/>
      <c r="B34" s="27" t="n"/>
      <c r="C34" s="27" t="n"/>
      <c r="D34" s="28" t="n"/>
      <c r="E34" s="53" t="n"/>
      <c r="F34" s="53" t="n"/>
      <c r="G34" s="54" t="n"/>
      <c r="H34" s="54" t="n"/>
      <c r="I34" s="53" t="n"/>
      <c r="J34" s="57">
        <f>IF(OR($A34="",$G34="",$H34=""),"",MAX(0,$G34-$H34))</f>
        <v/>
      </c>
      <c r="K34" s="58">
        <f>IF(OR($A34="",$G34="",$G34&lt;=0,$H34=""),"",IFERROR($H34/$G34,""))</f>
        <v/>
      </c>
      <c r="L34" s="37">
        <f>IF($A34="","",IF($N34&lt;&gt;"OK","Da verificare",IF($H34=$G34,"Ricevuto",IF($H34&gt;0,IF($F34&lt;Impostazioni!$B$2,"Parziale in ritardo","Ricevuto in parte"),IF($F34&lt;Impostazioni!$B$2,"Promesso in ritardo","Solo promesso")))))</f>
        <v/>
      </c>
      <c r="M34" s="38">
        <f>IF(OR($A34="",$N34&lt;&gt;"OK",$J34&lt;=0,$F34&gt;=Impostazioni!$B$2),"",MAX(0,Impostazioni!$B$2-$F34))</f>
        <v/>
      </c>
      <c r="N34" s="37">
        <f>IF($A34="","",IF(COUNTIF($A$5:$A$204,$A34)&gt;1,"Codice duplicato",IF($B34="","Manca fonte familiare",IF($C34="","Manca lato familiare",IF($E34="","Manca data promessa",IF($F34="","Manca data prevista",IF($F34&lt;$E34,"Data prevista precedente alla promessa",IF(OR($G34="",$G34&lt;=0),"Importo promesso non valido",IF(OR($H34="",$H34&lt;0),"Importo ricevuto mancante o non valido",IF(AND($H34&gt;0,$I34=""),"Manca data ricevimento",IF(AND($H34=0,$I34&lt;&gt;""),"Data senza importo ricevuto",IF($H34&gt;$G34,"Ricevuto superiore al promesso",IF(AND($I34&lt;&gt;"",$I34&gt;Impostazioni!$B$2),"Data ricevimento successiva al controllo","OK")))))))))))))</f>
        <v/>
      </c>
      <c r="O34" s="28" t="n"/>
    </row>
    <row r="35" ht="22" customHeight="1">
      <c r="A35" s="27" t="n"/>
      <c r="B35" s="27" t="n"/>
      <c r="C35" s="27" t="n"/>
      <c r="D35" s="28" t="n"/>
      <c r="E35" s="53" t="n"/>
      <c r="F35" s="53" t="n"/>
      <c r="G35" s="54" t="n"/>
      <c r="H35" s="54" t="n"/>
      <c r="I35" s="53" t="n"/>
      <c r="J35" s="55">
        <f>IF(OR($A35="",$G35="",$H35=""),"",MAX(0,$G35-$H35))</f>
        <v/>
      </c>
      <c r="K35" s="56">
        <f>IF(OR($A35="",$G35="",$G35&lt;=0,$H35=""),"",IFERROR($H35/$G35,""))</f>
        <v/>
      </c>
      <c r="L35" s="33">
        <f>IF($A35="","",IF($N35&lt;&gt;"OK","Da verificare",IF($H35=$G35,"Ricevuto",IF($H35&gt;0,IF($F35&lt;Impostazioni!$B$2,"Parziale in ritardo","Ricevuto in parte"),IF($F35&lt;Impostazioni!$B$2,"Promesso in ritardo","Solo promesso")))))</f>
        <v/>
      </c>
      <c r="M35" s="34">
        <f>IF(OR($A35="",$N35&lt;&gt;"OK",$J35&lt;=0,$F35&gt;=Impostazioni!$B$2),"",MAX(0,Impostazioni!$B$2-$F35))</f>
        <v/>
      </c>
      <c r="N35" s="33">
        <f>IF($A35="","",IF(COUNTIF($A$5:$A$204,$A35)&gt;1,"Codice duplicato",IF($B35="","Manca fonte familiare",IF($C35="","Manca lato familiare",IF($E35="","Manca data promessa",IF($F35="","Manca data prevista",IF($F35&lt;$E35,"Data prevista precedente alla promessa",IF(OR($G35="",$G35&lt;=0),"Importo promesso non valido",IF(OR($H35="",$H35&lt;0),"Importo ricevuto mancante o non valido",IF(AND($H35&gt;0,$I35=""),"Manca data ricevimento",IF(AND($H35=0,$I35&lt;&gt;""),"Data senza importo ricevuto",IF($H35&gt;$G35,"Ricevuto superiore al promesso",IF(AND($I35&lt;&gt;"",$I35&gt;Impostazioni!$B$2),"Data ricevimento successiva al controllo","OK")))))))))))))</f>
        <v/>
      </c>
      <c r="O35" s="28" t="n"/>
    </row>
    <row r="36" ht="22" customHeight="1">
      <c r="A36" s="27" t="n"/>
      <c r="B36" s="27" t="n"/>
      <c r="C36" s="27" t="n"/>
      <c r="D36" s="28" t="n"/>
      <c r="E36" s="53" t="n"/>
      <c r="F36" s="53" t="n"/>
      <c r="G36" s="54" t="n"/>
      <c r="H36" s="54" t="n"/>
      <c r="I36" s="53" t="n"/>
      <c r="J36" s="57">
        <f>IF(OR($A36="",$G36="",$H36=""),"",MAX(0,$G36-$H36))</f>
        <v/>
      </c>
      <c r="K36" s="58">
        <f>IF(OR($A36="",$G36="",$G36&lt;=0,$H36=""),"",IFERROR($H36/$G36,""))</f>
        <v/>
      </c>
      <c r="L36" s="37">
        <f>IF($A36="","",IF($N36&lt;&gt;"OK","Da verificare",IF($H36=$G36,"Ricevuto",IF($H36&gt;0,IF($F36&lt;Impostazioni!$B$2,"Parziale in ritardo","Ricevuto in parte"),IF($F36&lt;Impostazioni!$B$2,"Promesso in ritardo","Solo promesso")))))</f>
        <v/>
      </c>
      <c r="M36" s="38">
        <f>IF(OR($A36="",$N36&lt;&gt;"OK",$J36&lt;=0,$F36&gt;=Impostazioni!$B$2),"",MAX(0,Impostazioni!$B$2-$F36))</f>
        <v/>
      </c>
      <c r="N36" s="37">
        <f>IF($A36="","",IF(COUNTIF($A$5:$A$204,$A36)&gt;1,"Codice duplicato",IF($B36="","Manca fonte familiare",IF($C36="","Manca lato familiare",IF($E36="","Manca data promessa",IF($F36="","Manca data prevista",IF($F36&lt;$E36,"Data prevista precedente alla promessa",IF(OR($G36="",$G36&lt;=0),"Importo promesso non valido",IF(OR($H36="",$H36&lt;0),"Importo ricevuto mancante o non valido",IF(AND($H36&gt;0,$I36=""),"Manca data ricevimento",IF(AND($H36=0,$I36&lt;&gt;""),"Data senza importo ricevuto",IF($H36&gt;$G36,"Ricevuto superiore al promesso",IF(AND($I36&lt;&gt;"",$I36&gt;Impostazioni!$B$2),"Data ricevimento successiva al controllo","OK")))))))))))))</f>
        <v/>
      </c>
      <c r="O36" s="28" t="n"/>
    </row>
    <row r="37" ht="22" customHeight="1">
      <c r="A37" s="27" t="n"/>
      <c r="B37" s="27" t="n"/>
      <c r="C37" s="27" t="n"/>
      <c r="D37" s="28" t="n"/>
      <c r="E37" s="53" t="n"/>
      <c r="F37" s="53" t="n"/>
      <c r="G37" s="54" t="n"/>
      <c r="H37" s="54" t="n"/>
      <c r="I37" s="53" t="n"/>
      <c r="J37" s="55">
        <f>IF(OR($A37="",$G37="",$H37=""),"",MAX(0,$G37-$H37))</f>
        <v/>
      </c>
      <c r="K37" s="56">
        <f>IF(OR($A37="",$G37="",$G37&lt;=0,$H37=""),"",IFERROR($H37/$G37,""))</f>
        <v/>
      </c>
      <c r="L37" s="33">
        <f>IF($A37="","",IF($N37&lt;&gt;"OK","Da verificare",IF($H37=$G37,"Ricevuto",IF($H37&gt;0,IF($F37&lt;Impostazioni!$B$2,"Parziale in ritardo","Ricevuto in parte"),IF($F37&lt;Impostazioni!$B$2,"Promesso in ritardo","Solo promesso")))))</f>
        <v/>
      </c>
      <c r="M37" s="34">
        <f>IF(OR($A37="",$N37&lt;&gt;"OK",$J37&lt;=0,$F37&gt;=Impostazioni!$B$2),"",MAX(0,Impostazioni!$B$2-$F37))</f>
        <v/>
      </c>
      <c r="N37" s="33">
        <f>IF($A37="","",IF(COUNTIF($A$5:$A$204,$A37)&gt;1,"Codice duplicato",IF($B37="","Manca fonte familiare",IF($C37="","Manca lato familiare",IF($E37="","Manca data promessa",IF($F37="","Manca data prevista",IF($F37&lt;$E37,"Data prevista precedente alla promessa",IF(OR($G37="",$G37&lt;=0),"Importo promesso non valido",IF(OR($H37="",$H37&lt;0),"Importo ricevuto mancante o non valido",IF(AND($H37&gt;0,$I37=""),"Manca data ricevimento",IF(AND($H37=0,$I37&lt;&gt;""),"Data senza importo ricevuto",IF($H37&gt;$G37,"Ricevuto superiore al promesso",IF(AND($I37&lt;&gt;"",$I37&gt;Impostazioni!$B$2),"Data ricevimento successiva al controllo","OK")))))))))))))</f>
        <v/>
      </c>
      <c r="O37" s="28" t="n"/>
    </row>
    <row r="38" ht="22" customHeight="1">
      <c r="A38" s="27" t="n"/>
      <c r="B38" s="27" t="n"/>
      <c r="C38" s="27" t="n"/>
      <c r="D38" s="28" t="n"/>
      <c r="E38" s="53" t="n"/>
      <c r="F38" s="53" t="n"/>
      <c r="G38" s="54" t="n"/>
      <c r="H38" s="54" t="n"/>
      <c r="I38" s="53" t="n"/>
      <c r="J38" s="57">
        <f>IF(OR($A38="",$G38="",$H38=""),"",MAX(0,$G38-$H38))</f>
        <v/>
      </c>
      <c r="K38" s="58">
        <f>IF(OR($A38="",$G38="",$G38&lt;=0,$H38=""),"",IFERROR($H38/$G38,""))</f>
        <v/>
      </c>
      <c r="L38" s="37">
        <f>IF($A38="","",IF($N38&lt;&gt;"OK","Da verificare",IF($H38=$G38,"Ricevuto",IF($H38&gt;0,IF($F38&lt;Impostazioni!$B$2,"Parziale in ritardo","Ricevuto in parte"),IF($F38&lt;Impostazioni!$B$2,"Promesso in ritardo","Solo promesso")))))</f>
        <v/>
      </c>
      <c r="M38" s="38">
        <f>IF(OR($A38="",$N38&lt;&gt;"OK",$J38&lt;=0,$F38&gt;=Impostazioni!$B$2),"",MAX(0,Impostazioni!$B$2-$F38))</f>
        <v/>
      </c>
      <c r="N38" s="37">
        <f>IF($A38="","",IF(COUNTIF($A$5:$A$204,$A38)&gt;1,"Codice duplicato",IF($B38="","Manca fonte familiare",IF($C38="","Manca lato familiare",IF($E38="","Manca data promessa",IF($F38="","Manca data prevista",IF($F38&lt;$E38,"Data prevista precedente alla promessa",IF(OR($G38="",$G38&lt;=0),"Importo promesso non valido",IF(OR($H38="",$H38&lt;0),"Importo ricevuto mancante o non valido",IF(AND($H38&gt;0,$I38=""),"Manca data ricevimento",IF(AND($H38=0,$I38&lt;&gt;""),"Data senza importo ricevuto",IF($H38&gt;$G38,"Ricevuto superiore al promesso",IF(AND($I38&lt;&gt;"",$I38&gt;Impostazioni!$B$2),"Data ricevimento successiva al controllo","OK")))))))))))))</f>
        <v/>
      </c>
      <c r="O38" s="28" t="n"/>
    </row>
    <row r="39" ht="22" customHeight="1">
      <c r="A39" s="27" t="n"/>
      <c r="B39" s="27" t="n"/>
      <c r="C39" s="27" t="n"/>
      <c r="D39" s="28" t="n"/>
      <c r="E39" s="53" t="n"/>
      <c r="F39" s="53" t="n"/>
      <c r="G39" s="54" t="n"/>
      <c r="H39" s="54" t="n"/>
      <c r="I39" s="53" t="n"/>
      <c r="J39" s="55">
        <f>IF(OR($A39="",$G39="",$H39=""),"",MAX(0,$G39-$H39))</f>
        <v/>
      </c>
      <c r="K39" s="56">
        <f>IF(OR($A39="",$G39="",$G39&lt;=0,$H39=""),"",IFERROR($H39/$G39,""))</f>
        <v/>
      </c>
      <c r="L39" s="33">
        <f>IF($A39="","",IF($N39&lt;&gt;"OK","Da verificare",IF($H39=$G39,"Ricevuto",IF($H39&gt;0,IF($F39&lt;Impostazioni!$B$2,"Parziale in ritardo","Ricevuto in parte"),IF($F39&lt;Impostazioni!$B$2,"Promesso in ritardo","Solo promesso")))))</f>
        <v/>
      </c>
      <c r="M39" s="34">
        <f>IF(OR($A39="",$N39&lt;&gt;"OK",$J39&lt;=0,$F39&gt;=Impostazioni!$B$2),"",MAX(0,Impostazioni!$B$2-$F39))</f>
        <v/>
      </c>
      <c r="N39" s="33">
        <f>IF($A39="","",IF(COUNTIF($A$5:$A$204,$A39)&gt;1,"Codice duplicato",IF($B39="","Manca fonte familiare",IF($C39="","Manca lato familiare",IF($E39="","Manca data promessa",IF($F39="","Manca data prevista",IF($F39&lt;$E39,"Data prevista precedente alla promessa",IF(OR($G39="",$G39&lt;=0),"Importo promesso non valido",IF(OR($H39="",$H39&lt;0),"Importo ricevuto mancante o non valido",IF(AND($H39&gt;0,$I39=""),"Manca data ricevimento",IF(AND($H39=0,$I39&lt;&gt;""),"Data senza importo ricevuto",IF($H39&gt;$G39,"Ricevuto superiore al promesso",IF(AND($I39&lt;&gt;"",$I39&gt;Impostazioni!$B$2),"Data ricevimento successiva al controllo","OK")))))))))))))</f>
        <v/>
      </c>
      <c r="O39" s="28" t="n"/>
    </row>
    <row r="40" ht="22" customHeight="1">
      <c r="A40" s="27" t="n"/>
      <c r="B40" s="27" t="n"/>
      <c r="C40" s="27" t="n"/>
      <c r="D40" s="28" t="n"/>
      <c r="E40" s="53" t="n"/>
      <c r="F40" s="53" t="n"/>
      <c r="G40" s="54" t="n"/>
      <c r="H40" s="54" t="n"/>
      <c r="I40" s="53" t="n"/>
      <c r="J40" s="57">
        <f>IF(OR($A40="",$G40="",$H40=""),"",MAX(0,$G40-$H40))</f>
        <v/>
      </c>
      <c r="K40" s="58">
        <f>IF(OR($A40="",$G40="",$G40&lt;=0,$H40=""),"",IFERROR($H40/$G40,""))</f>
        <v/>
      </c>
      <c r="L40" s="37">
        <f>IF($A40="","",IF($N40&lt;&gt;"OK","Da verificare",IF($H40=$G40,"Ricevuto",IF($H40&gt;0,IF($F40&lt;Impostazioni!$B$2,"Parziale in ritardo","Ricevuto in parte"),IF($F40&lt;Impostazioni!$B$2,"Promesso in ritardo","Solo promesso")))))</f>
        <v/>
      </c>
      <c r="M40" s="38">
        <f>IF(OR($A40="",$N40&lt;&gt;"OK",$J40&lt;=0,$F40&gt;=Impostazioni!$B$2),"",MAX(0,Impostazioni!$B$2-$F40))</f>
        <v/>
      </c>
      <c r="N40" s="37">
        <f>IF($A40="","",IF(COUNTIF($A$5:$A$204,$A40)&gt;1,"Codice duplicato",IF($B40="","Manca fonte familiare",IF($C40="","Manca lato familiare",IF($E40="","Manca data promessa",IF($F40="","Manca data prevista",IF($F40&lt;$E40,"Data prevista precedente alla promessa",IF(OR($G40="",$G40&lt;=0),"Importo promesso non valido",IF(OR($H40="",$H40&lt;0),"Importo ricevuto mancante o non valido",IF(AND($H40&gt;0,$I40=""),"Manca data ricevimento",IF(AND($H40=0,$I40&lt;&gt;""),"Data senza importo ricevuto",IF($H40&gt;$G40,"Ricevuto superiore al promesso",IF(AND($I40&lt;&gt;"",$I40&gt;Impostazioni!$B$2),"Data ricevimento successiva al controllo","OK")))))))))))))</f>
        <v/>
      </c>
      <c r="O40" s="28" t="n"/>
    </row>
    <row r="41" ht="22" customHeight="1">
      <c r="A41" s="27" t="n"/>
      <c r="B41" s="27" t="n"/>
      <c r="C41" s="27" t="n"/>
      <c r="D41" s="28" t="n"/>
      <c r="E41" s="53" t="n"/>
      <c r="F41" s="53" t="n"/>
      <c r="G41" s="54" t="n"/>
      <c r="H41" s="54" t="n"/>
      <c r="I41" s="53" t="n"/>
      <c r="J41" s="55">
        <f>IF(OR($A41="",$G41="",$H41=""),"",MAX(0,$G41-$H41))</f>
        <v/>
      </c>
      <c r="K41" s="56">
        <f>IF(OR($A41="",$G41="",$G41&lt;=0,$H41=""),"",IFERROR($H41/$G41,""))</f>
        <v/>
      </c>
      <c r="L41" s="33">
        <f>IF($A41="","",IF($N41&lt;&gt;"OK","Da verificare",IF($H41=$G41,"Ricevuto",IF($H41&gt;0,IF($F41&lt;Impostazioni!$B$2,"Parziale in ritardo","Ricevuto in parte"),IF($F41&lt;Impostazioni!$B$2,"Promesso in ritardo","Solo promesso")))))</f>
        <v/>
      </c>
      <c r="M41" s="34">
        <f>IF(OR($A41="",$N41&lt;&gt;"OK",$J41&lt;=0,$F41&gt;=Impostazioni!$B$2),"",MAX(0,Impostazioni!$B$2-$F41))</f>
        <v/>
      </c>
      <c r="N41" s="33">
        <f>IF($A41="","",IF(COUNTIF($A$5:$A$204,$A41)&gt;1,"Codice duplicato",IF($B41="","Manca fonte familiare",IF($C41="","Manca lato familiare",IF($E41="","Manca data promessa",IF($F41="","Manca data prevista",IF($F41&lt;$E41,"Data prevista precedente alla promessa",IF(OR($G41="",$G41&lt;=0),"Importo promesso non valido",IF(OR($H41="",$H41&lt;0),"Importo ricevuto mancante o non valido",IF(AND($H41&gt;0,$I41=""),"Manca data ricevimento",IF(AND($H41=0,$I41&lt;&gt;""),"Data senza importo ricevuto",IF($H41&gt;$G41,"Ricevuto superiore al promesso",IF(AND($I41&lt;&gt;"",$I41&gt;Impostazioni!$B$2),"Data ricevimento successiva al controllo","OK")))))))))))))</f>
        <v/>
      </c>
      <c r="O41" s="28" t="n"/>
    </row>
    <row r="42" ht="22" customHeight="1">
      <c r="A42" s="27" t="n"/>
      <c r="B42" s="27" t="n"/>
      <c r="C42" s="27" t="n"/>
      <c r="D42" s="28" t="n"/>
      <c r="E42" s="53" t="n"/>
      <c r="F42" s="53" t="n"/>
      <c r="G42" s="54" t="n"/>
      <c r="H42" s="54" t="n"/>
      <c r="I42" s="53" t="n"/>
      <c r="J42" s="57">
        <f>IF(OR($A42="",$G42="",$H42=""),"",MAX(0,$G42-$H42))</f>
        <v/>
      </c>
      <c r="K42" s="58">
        <f>IF(OR($A42="",$G42="",$G42&lt;=0,$H42=""),"",IFERROR($H42/$G42,""))</f>
        <v/>
      </c>
      <c r="L42" s="37">
        <f>IF($A42="","",IF($N42&lt;&gt;"OK","Da verificare",IF($H42=$G42,"Ricevuto",IF($H42&gt;0,IF($F42&lt;Impostazioni!$B$2,"Parziale in ritardo","Ricevuto in parte"),IF($F42&lt;Impostazioni!$B$2,"Promesso in ritardo","Solo promesso")))))</f>
        <v/>
      </c>
      <c r="M42" s="38">
        <f>IF(OR($A42="",$N42&lt;&gt;"OK",$J42&lt;=0,$F42&gt;=Impostazioni!$B$2),"",MAX(0,Impostazioni!$B$2-$F42))</f>
        <v/>
      </c>
      <c r="N42" s="37">
        <f>IF($A42="","",IF(COUNTIF($A$5:$A$204,$A42)&gt;1,"Codice duplicato",IF($B42="","Manca fonte familiare",IF($C42="","Manca lato familiare",IF($E42="","Manca data promessa",IF($F42="","Manca data prevista",IF($F42&lt;$E42,"Data prevista precedente alla promessa",IF(OR($G42="",$G42&lt;=0),"Importo promesso non valido",IF(OR($H42="",$H42&lt;0),"Importo ricevuto mancante o non valido",IF(AND($H42&gt;0,$I42=""),"Manca data ricevimento",IF(AND($H42=0,$I42&lt;&gt;""),"Data senza importo ricevuto",IF($H42&gt;$G42,"Ricevuto superiore al promesso",IF(AND($I42&lt;&gt;"",$I42&gt;Impostazioni!$B$2),"Data ricevimento successiva al controllo","OK")))))))))))))</f>
        <v/>
      </c>
      <c r="O42" s="28" t="n"/>
    </row>
    <row r="43" ht="22" customHeight="1">
      <c r="A43" s="27" t="n"/>
      <c r="B43" s="27" t="n"/>
      <c r="C43" s="27" t="n"/>
      <c r="D43" s="28" t="n"/>
      <c r="E43" s="53" t="n"/>
      <c r="F43" s="53" t="n"/>
      <c r="G43" s="54" t="n"/>
      <c r="H43" s="54" t="n"/>
      <c r="I43" s="53" t="n"/>
      <c r="J43" s="55">
        <f>IF(OR($A43="",$G43="",$H43=""),"",MAX(0,$G43-$H43))</f>
        <v/>
      </c>
      <c r="K43" s="56">
        <f>IF(OR($A43="",$G43="",$G43&lt;=0,$H43=""),"",IFERROR($H43/$G43,""))</f>
        <v/>
      </c>
      <c r="L43" s="33">
        <f>IF($A43="","",IF($N43&lt;&gt;"OK","Da verificare",IF($H43=$G43,"Ricevuto",IF($H43&gt;0,IF($F43&lt;Impostazioni!$B$2,"Parziale in ritardo","Ricevuto in parte"),IF($F43&lt;Impostazioni!$B$2,"Promesso in ritardo","Solo promesso")))))</f>
        <v/>
      </c>
      <c r="M43" s="34">
        <f>IF(OR($A43="",$N43&lt;&gt;"OK",$J43&lt;=0,$F43&gt;=Impostazioni!$B$2),"",MAX(0,Impostazioni!$B$2-$F43))</f>
        <v/>
      </c>
      <c r="N43" s="33">
        <f>IF($A43="","",IF(COUNTIF($A$5:$A$204,$A43)&gt;1,"Codice duplicato",IF($B43="","Manca fonte familiare",IF($C43="","Manca lato familiare",IF($E43="","Manca data promessa",IF($F43="","Manca data prevista",IF($F43&lt;$E43,"Data prevista precedente alla promessa",IF(OR($G43="",$G43&lt;=0),"Importo promesso non valido",IF(OR($H43="",$H43&lt;0),"Importo ricevuto mancante o non valido",IF(AND($H43&gt;0,$I43=""),"Manca data ricevimento",IF(AND($H43=0,$I43&lt;&gt;""),"Data senza importo ricevuto",IF($H43&gt;$G43,"Ricevuto superiore al promesso",IF(AND($I43&lt;&gt;"",$I43&gt;Impostazioni!$B$2),"Data ricevimento successiva al controllo","OK")))))))))))))</f>
        <v/>
      </c>
      <c r="O43" s="28" t="n"/>
    </row>
    <row r="44" ht="22" customHeight="1">
      <c r="A44" s="27" t="n"/>
      <c r="B44" s="27" t="n"/>
      <c r="C44" s="27" t="n"/>
      <c r="D44" s="28" t="n"/>
      <c r="E44" s="53" t="n"/>
      <c r="F44" s="53" t="n"/>
      <c r="G44" s="54" t="n"/>
      <c r="H44" s="54" t="n"/>
      <c r="I44" s="53" t="n"/>
      <c r="J44" s="57">
        <f>IF(OR($A44="",$G44="",$H44=""),"",MAX(0,$G44-$H44))</f>
        <v/>
      </c>
      <c r="K44" s="58">
        <f>IF(OR($A44="",$G44="",$G44&lt;=0,$H44=""),"",IFERROR($H44/$G44,""))</f>
        <v/>
      </c>
      <c r="L44" s="37">
        <f>IF($A44="","",IF($N44&lt;&gt;"OK","Da verificare",IF($H44=$G44,"Ricevuto",IF($H44&gt;0,IF($F44&lt;Impostazioni!$B$2,"Parziale in ritardo","Ricevuto in parte"),IF($F44&lt;Impostazioni!$B$2,"Promesso in ritardo","Solo promesso")))))</f>
        <v/>
      </c>
      <c r="M44" s="38">
        <f>IF(OR($A44="",$N44&lt;&gt;"OK",$J44&lt;=0,$F44&gt;=Impostazioni!$B$2),"",MAX(0,Impostazioni!$B$2-$F44))</f>
        <v/>
      </c>
      <c r="N44" s="37">
        <f>IF($A44="","",IF(COUNTIF($A$5:$A$204,$A44)&gt;1,"Codice duplicato",IF($B44="","Manca fonte familiare",IF($C44="","Manca lato familiare",IF($E44="","Manca data promessa",IF($F44="","Manca data prevista",IF($F44&lt;$E44,"Data prevista precedente alla promessa",IF(OR($G44="",$G44&lt;=0),"Importo promesso non valido",IF(OR($H44="",$H44&lt;0),"Importo ricevuto mancante o non valido",IF(AND($H44&gt;0,$I44=""),"Manca data ricevimento",IF(AND($H44=0,$I44&lt;&gt;""),"Data senza importo ricevuto",IF($H44&gt;$G44,"Ricevuto superiore al promesso",IF(AND($I44&lt;&gt;"",$I44&gt;Impostazioni!$B$2),"Data ricevimento successiva al controllo","OK")))))))))))))</f>
        <v/>
      </c>
      <c r="O44" s="28" t="n"/>
    </row>
    <row r="45" ht="22" customHeight="1">
      <c r="A45" s="27" t="n"/>
      <c r="B45" s="27" t="n"/>
      <c r="C45" s="27" t="n"/>
      <c r="D45" s="28" t="n"/>
      <c r="E45" s="53" t="n"/>
      <c r="F45" s="53" t="n"/>
      <c r="G45" s="54" t="n"/>
      <c r="H45" s="54" t="n"/>
      <c r="I45" s="53" t="n"/>
      <c r="J45" s="55">
        <f>IF(OR($A45="",$G45="",$H45=""),"",MAX(0,$G45-$H45))</f>
        <v/>
      </c>
      <c r="K45" s="56">
        <f>IF(OR($A45="",$G45="",$G45&lt;=0,$H45=""),"",IFERROR($H45/$G45,""))</f>
        <v/>
      </c>
      <c r="L45" s="33">
        <f>IF($A45="","",IF($N45&lt;&gt;"OK","Da verificare",IF($H45=$G45,"Ricevuto",IF($H45&gt;0,IF($F45&lt;Impostazioni!$B$2,"Parziale in ritardo","Ricevuto in parte"),IF($F45&lt;Impostazioni!$B$2,"Promesso in ritardo","Solo promesso")))))</f>
        <v/>
      </c>
      <c r="M45" s="34">
        <f>IF(OR($A45="",$N45&lt;&gt;"OK",$J45&lt;=0,$F45&gt;=Impostazioni!$B$2),"",MAX(0,Impostazioni!$B$2-$F45))</f>
        <v/>
      </c>
      <c r="N45" s="33">
        <f>IF($A45="","",IF(COUNTIF($A$5:$A$204,$A45)&gt;1,"Codice duplicato",IF($B45="","Manca fonte familiare",IF($C45="","Manca lato familiare",IF($E45="","Manca data promessa",IF($F45="","Manca data prevista",IF($F45&lt;$E45,"Data prevista precedente alla promessa",IF(OR($G45="",$G45&lt;=0),"Importo promesso non valido",IF(OR($H45="",$H45&lt;0),"Importo ricevuto mancante o non valido",IF(AND($H45&gt;0,$I45=""),"Manca data ricevimento",IF(AND($H45=0,$I45&lt;&gt;""),"Data senza importo ricevuto",IF($H45&gt;$G45,"Ricevuto superiore al promesso",IF(AND($I45&lt;&gt;"",$I45&gt;Impostazioni!$B$2),"Data ricevimento successiva al controllo","OK")))))))))))))</f>
        <v/>
      </c>
      <c r="O45" s="28" t="n"/>
    </row>
    <row r="46" ht="22" customHeight="1">
      <c r="A46" s="27" t="n"/>
      <c r="B46" s="27" t="n"/>
      <c r="C46" s="27" t="n"/>
      <c r="D46" s="28" t="n"/>
      <c r="E46" s="53" t="n"/>
      <c r="F46" s="53" t="n"/>
      <c r="G46" s="54" t="n"/>
      <c r="H46" s="54" t="n"/>
      <c r="I46" s="53" t="n"/>
      <c r="J46" s="57">
        <f>IF(OR($A46="",$G46="",$H46=""),"",MAX(0,$G46-$H46))</f>
        <v/>
      </c>
      <c r="K46" s="58">
        <f>IF(OR($A46="",$G46="",$G46&lt;=0,$H46=""),"",IFERROR($H46/$G46,""))</f>
        <v/>
      </c>
      <c r="L46" s="37">
        <f>IF($A46="","",IF($N46&lt;&gt;"OK","Da verificare",IF($H46=$G46,"Ricevuto",IF($H46&gt;0,IF($F46&lt;Impostazioni!$B$2,"Parziale in ritardo","Ricevuto in parte"),IF($F46&lt;Impostazioni!$B$2,"Promesso in ritardo","Solo promesso")))))</f>
        <v/>
      </c>
      <c r="M46" s="38">
        <f>IF(OR($A46="",$N46&lt;&gt;"OK",$J46&lt;=0,$F46&gt;=Impostazioni!$B$2),"",MAX(0,Impostazioni!$B$2-$F46))</f>
        <v/>
      </c>
      <c r="N46" s="37">
        <f>IF($A46="","",IF(COUNTIF($A$5:$A$204,$A46)&gt;1,"Codice duplicato",IF($B46="","Manca fonte familiare",IF($C46="","Manca lato familiare",IF($E46="","Manca data promessa",IF($F46="","Manca data prevista",IF($F46&lt;$E46,"Data prevista precedente alla promessa",IF(OR($G46="",$G46&lt;=0),"Importo promesso non valido",IF(OR($H46="",$H46&lt;0),"Importo ricevuto mancante o non valido",IF(AND($H46&gt;0,$I46=""),"Manca data ricevimento",IF(AND($H46=0,$I46&lt;&gt;""),"Data senza importo ricevuto",IF($H46&gt;$G46,"Ricevuto superiore al promesso",IF(AND($I46&lt;&gt;"",$I46&gt;Impostazioni!$B$2),"Data ricevimento successiva al controllo","OK")))))))))))))</f>
        <v/>
      </c>
      <c r="O46" s="28" t="n"/>
    </row>
    <row r="47" ht="22" customHeight="1">
      <c r="A47" s="27" t="n"/>
      <c r="B47" s="27" t="n"/>
      <c r="C47" s="27" t="n"/>
      <c r="D47" s="28" t="n"/>
      <c r="E47" s="53" t="n"/>
      <c r="F47" s="53" t="n"/>
      <c r="G47" s="54" t="n"/>
      <c r="H47" s="54" t="n"/>
      <c r="I47" s="53" t="n"/>
      <c r="J47" s="55">
        <f>IF(OR($A47="",$G47="",$H47=""),"",MAX(0,$G47-$H47))</f>
        <v/>
      </c>
      <c r="K47" s="56">
        <f>IF(OR($A47="",$G47="",$G47&lt;=0,$H47=""),"",IFERROR($H47/$G47,""))</f>
        <v/>
      </c>
      <c r="L47" s="33">
        <f>IF($A47="","",IF($N47&lt;&gt;"OK","Da verificare",IF($H47=$G47,"Ricevuto",IF($H47&gt;0,IF($F47&lt;Impostazioni!$B$2,"Parziale in ritardo","Ricevuto in parte"),IF($F47&lt;Impostazioni!$B$2,"Promesso in ritardo","Solo promesso")))))</f>
        <v/>
      </c>
      <c r="M47" s="34">
        <f>IF(OR($A47="",$N47&lt;&gt;"OK",$J47&lt;=0,$F47&gt;=Impostazioni!$B$2),"",MAX(0,Impostazioni!$B$2-$F47))</f>
        <v/>
      </c>
      <c r="N47" s="33">
        <f>IF($A47="","",IF(COUNTIF($A$5:$A$204,$A47)&gt;1,"Codice duplicato",IF($B47="","Manca fonte familiare",IF($C47="","Manca lato familiare",IF($E47="","Manca data promessa",IF($F47="","Manca data prevista",IF($F47&lt;$E47,"Data prevista precedente alla promessa",IF(OR($G47="",$G47&lt;=0),"Importo promesso non valido",IF(OR($H47="",$H47&lt;0),"Importo ricevuto mancante o non valido",IF(AND($H47&gt;0,$I47=""),"Manca data ricevimento",IF(AND($H47=0,$I47&lt;&gt;""),"Data senza importo ricevuto",IF($H47&gt;$G47,"Ricevuto superiore al promesso",IF(AND($I47&lt;&gt;"",$I47&gt;Impostazioni!$B$2),"Data ricevimento successiva al controllo","OK")))))))))))))</f>
        <v/>
      </c>
      <c r="O47" s="28" t="n"/>
    </row>
    <row r="48" ht="22" customHeight="1">
      <c r="A48" s="27" t="n"/>
      <c r="B48" s="27" t="n"/>
      <c r="C48" s="27" t="n"/>
      <c r="D48" s="28" t="n"/>
      <c r="E48" s="53" t="n"/>
      <c r="F48" s="53" t="n"/>
      <c r="G48" s="54" t="n"/>
      <c r="H48" s="54" t="n"/>
      <c r="I48" s="53" t="n"/>
      <c r="J48" s="57">
        <f>IF(OR($A48="",$G48="",$H48=""),"",MAX(0,$G48-$H48))</f>
        <v/>
      </c>
      <c r="K48" s="58">
        <f>IF(OR($A48="",$G48="",$G48&lt;=0,$H48=""),"",IFERROR($H48/$G48,""))</f>
        <v/>
      </c>
      <c r="L48" s="37">
        <f>IF($A48="","",IF($N48&lt;&gt;"OK","Da verificare",IF($H48=$G48,"Ricevuto",IF($H48&gt;0,IF($F48&lt;Impostazioni!$B$2,"Parziale in ritardo","Ricevuto in parte"),IF($F48&lt;Impostazioni!$B$2,"Promesso in ritardo","Solo promesso")))))</f>
        <v/>
      </c>
      <c r="M48" s="38">
        <f>IF(OR($A48="",$N48&lt;&gt;"OK",$J48&lt;=0,$F48&gt;=Impostazioni!$B$2),"",MAX(0,Impostazioni!$B$2-$F48))</f>
        <v/>
      </c>
      <c r="N48" s="37">
        <f>IF($A48="","",IF(COUNTIF($A$5:$A$204,$A48)&gt;1,"Codice duplicato",IF($B48="","Manca fonte familiare",IF($C48="","Manca lato familiare",IF($E48="","Manca data promessa",IF($F48="","Manca data prevista",IF($F48&lt;$E48,"Data prevista precedente alla promessa",IF(OR($G48="",$G48&lt;=0),"Importo promesso non valido",IF(OR($H48="",$H48&lt;0),"Importo ricevuto mancante o non valido",IF(AND($H48&gt;0,$I48=""),"Manca data ricevimento",IF(AND($H48=0,$I48&lt;&gt;""),"Data senza importo ricevuto",IF($H48&gt;$G48,"Ricevuto superiore al promesso",IF(AND($I48&lt;&gt;"",$I48&gt;Impostazioni!$B$2),"Data ricevimento successiva al controllo","OK")))))))))))))</f>
        <v/>
      </c>
      <c r="O48" s="28" t="n"/>
    </row>
    <row r="49" ht="22" customHeight="1">
      <c r="A49" s="27" t="n"/>
      <c r="B49" s="27" t="n"/>
      <c r="C49" s="27" t="n"/>
      <c r="D49" s="28" t="n"/>
      <c r="E49" s="53" t="n"/>
      <c r="F49" s="53" t="n"/>
      <c r="G49" s="54" t="n"/>
      <c r="H49" s="54" t="n"/>
      <c r="I49" s="53" t="n"/>
      <c r="J49" s="55">
        <f>IF(OR($A49="",$G49="",$H49=""),"",MAX(0,$G49-$H49))</f>
        <v/>
      </c>
      <c r="K49" s="56">
        <f>IF(OR($A49="",$G49="",$G49&lt;=0,$H49=""),"",IFERROR($H49/$G49,""))</f>
        <v/>
      </c>
      <c r="L49" s="33">
        <f>IF($A49="","",IF($N49&lt;&gt;"OK","Da verificare",IF($H49=$G49,"Ricevuto",IF($H49&gt;0,IF($F49&lt;Impostazioni!$B$2,"Parziale in ritardo","Ricevuto in parte"),IF($F49&lt;Impostazioni!$B$2,"Promesso in ritardo","Solo promesso")))))</f>
        <v/>
      </c>
      <c r="M49" s="34">
        <f>IF(OR($A49="",$N49&lt;&gt;"OK",$J49&lt;=0,$F49&gt;=Impostazioni!$B$2),"",MAX(0,Impostazioni!$B$2-$F49))</f>
        <v/>
      </c>
      <c r="N49" s="33">
        <f>IF($A49="","",IF(COUNTIF($A$5:$A$204,$A49)&gt;1,"Codice duplicato",IF($B49="","Manca fonte familiare",IF($C49="","Manca lato familiare",IF($E49="","Manca data promessa",IF($F49="","Manca data prevista",IF($F49&lt;$E49,"Data prevista precedente alla promessa",IF(OR($G49="",$G49&lt;=0),"Importo promesso non valido",IF(OR($H49="",$H49&lt;0),"Importo ricevuto mancante o non valido",IF(AND($H49&gt;0,$I49=""),"Manca data ricevimento",IF(AND($H49=0,$I49&lt;&gt;""),"Data senza importo ricevuto",IF($H49&gt;$G49,"Ricevuto superiore al promesso",IF(AND($I49&lt;&gt;"",$I49&gt;Impostazioni!$B$2),"Data ricevimento successiva al controllo","OK")))))))))))))</f>
        <v/>
      </c>
      <c r="O49" s="28" t="n"/>
    </row>
    <row r="50" ht="22" customHeight="1">
      <c r="A50" s="27" t="n"/>
      <c r="B50" s="27" t="n"/>
      <c r="C50" s="27" t="n"/>
      <c r="D50" s="28" t="n"/>
      <c r="E50" s="53" t="n"/>
      <c r="F50" s="53" t="n"/>
      <c r="G50" s="54" t="n"/>
      <c r="H50" s="54" t="n"/>
      <c r="I50" s="53" t="n"/>
      <c r="J50" s="57">
        <f>IF(OR($A50="",$G50="",$H50=""),"",MAX(0,$G50-$H50))</f>
        <v/>
      </c>
      <c r="K50" s="58">
        <f>IF(OR($A50="",$G50="",$G50&lt;=0,$H50=""),"",IFERROR($H50/$G50,""))</f>
        <v/>
      </c>
      <c r="L50" s="37">
        <f>IF($A50="","",IF($N50&lt;&gt;"OK","Da verificare",IF($H50=$G50,"Ricevuto",IF($H50&gt;0,IF($F50&lt;Impostazioni!$B$2,"Parziale in ritardo","Ricevuto in parte"),IF($F50&lt;Impostazioni!$B$2,"Promesso in ritardo","Solo promesso")))))</f>
        <v/>
      </c>
      <c r="M50" s="38">
        <f>IF(OR($A50="",$N50&lt;&gt;"OK",$J50&lt;=0,$F50&gt;=Impostazioni!$B$2),"",MAX(0,Impostazioni!$B$2-$F50))</f>
        <v/>
      </c>
      <c r="N50" s="37">
        <f>IF($A50="","",IF(COUNTIF($A$5:$A$204,$A50)&gt;1,"Codice duplicato",IF($B50="","Manca fonte familiare",IF($C50="","Manca lato familiare",IF($E50="","Manca data promessa",IF($F50="","Manca data prevista",IF($F50&lt;$E50,"Data prevista precedente alla promessa",IF(OR($G50="",$G50&lt;=0),"Importo promesso non valido",IF(OR($H50="",$H50&lt;0),"Importo ricevuto mancante o non valido",IF(AND($H50&gt;0,$I50=""),"Manca data ricevimento",IF(AND($H50=0,$I50&lt;&gt;""),"Data senza importo ricevuto",IF($H50&gt;$G50,"Ricevuto superiore al promesso",IF(AND($I50&lt;&gt;"",$I50&gt;Impostazioni!$B$2),"Data ricevimento successiva al controllo","OK")))))))))))))</f>
        <v/>
      </c>
      <c r="O50" s="28" t="n"/>
    </row>
    <row r="51" ht="22" customHeight="1">
      <c r="A51" s="27" t="n"/>
      <c r="B51" s="27" t="n"/>
      <c r="C51" s="27" t="n"/>
      <c r="D51" s="28" t="n"/>
      <c r="E51" s="53" t="n"/>
      <c r="F51" s="53" t="n"/>
      <c r="G51" s="54" t="n"/>
      <c r="H51" s="54" t="n"/>
      <c r="I51" s="53" t="n"/>
      <c r="J51" s="55">
        <f>IF(OR($A51="",$G51="",$H51=""),"",MAX(0,$G51-$H51))</f>
        <v/>
      </c>
      <c r="K51" s="56">
        <f>IF(OR($A51="",$G51="",$G51&lt;=0,$H51=""),"",IFERROR($H51/$G51,""))</f>
        <v/>
      </c>
      <c r="L51" s="33">
        <f>IF($A51="","",IF($N51&lt;&gt;"OK","Da verificare",IF($H51=$G51,"Ricevuto",IF($H51&gt;0,IF($F51&lt;Impostazioni!$B$2,"Parziale in ritardo","Ricevuto in parte"),IF($F51&lt;Impostazioni!$B$2,"Promesso in ritardo","Solo promesso")))))</f>
        <v/>
      </c>
      <c r="M51" s="34">
        <f>IF(OR($A51="",$N51&lt;&gt;"OK",$J51&lt;=0,$F51&gt;=Impostazioni!$B$2),"",MAX(0,Impostazioni!$B$2-$F51))</f>
        <v/>
      </c>
      <c r="N51" s="33">
        <f>IF($A51="","",IF(COUNTIF($A$5:$A$204,$A51)&gt;1,"Codice duplicato",IF($B51="","Manca fonte familiare",IF($C51="","Manca lato familiare",IF($E51="","Manca data promessa",IF($F51="","Manca data prevista",IF($F51&lt;$E51,"Data prevista precedente alla promessa",IF(OR($G51="",$G51&lt;=0),"Importo promesso non valido",IF(OR($H51="",$H51&lt;0),"Importo ricevuto mancante o non valido",IF(AND($H51&gt;0,$I51=""),"Manca data ricevimento",IF(AND($H51=0,$I51&lt;&gt;""),"Data senza importo ricevuto",IF($H51&gt;$G51,"Ricevuto superiore al promesso",IF(AND($I51&lt;&gt;"",$I51&gt;Impostazioni!$B$2),"Data ricevimento successiva al controllo","OK")))))))))))))</f>
        <v/>
      </c>
      <c r="O51" s="28" t="n"/>
    </row>
    <row r="52" ht="22" customHeight="1">
      <c r="A52" s="27" t="n"/>
      <c r="B52" s="27" t="n"/>
      <c r="C52" s="27" t="n"/>
      <c r="D52" s="28" t="n"/>
      <c r="E52" s="53" t="n"/>
      <c r="F52" s="53" t="n"/>
      <c r="G52" s="54" t="n"/>
      <c r="H52" s="54" t="n"/>
      <c r="I52" s="53" t="n"/>
      <c r="J52" s="57">
        <f>IF(OR($A52="",$G52="",$H52=""),"",MAX(0,$G52-$H52))</f>
        <v/>
      </c>
      <c r="K52" s="58">
        <f>IF(OR($A52="",$G52="",$G52&lt;=0,$H52=""),"",IFERROR($H52/$G52,""))</f>
        <v/>
      </c>
      <c r="L52" s="37">
        <f>IF($A52="","",IF($N52&lt;&gt;"OK","Da verificare",IF($H52=$G52,"Ricevuto",IF($H52&gt;0,IF($F52&lt;Impostazioni!$B$2,"Parziale in ritardo","Ricevuto in parte"),IF($F52&lt;Impostazioni!$B$2,"Promesso in ritardo","Solo promesso")))))</f>
        <v/>
      </c>
      <c r="M52" s="38">
        <f>IF(OR($A52="",$N52&lt;&gt;"OK",$J52&lt;=0,$F52&gt;=Impostazioni!$B$2),"",MAX(0,Impostazioni!$B$2-$F52))</f>
        <v/>
      </c>
      <c r="N52" s="37">
        <f>IF($A52="","",IF(COUNTIF($A$5:$A$204,$A52)&gt;1,"Codice duplicato",IF($B52="","Manca fonte familiare",IF($C52="","Manca lato familiare",IF($E52="","Manca data promessa",IF($F52="","Manca data prevista",IF($F52&lt;$E52,"Data prevista precedente alla promessa",IF(OR($G52="",$G52&lt;=0),"Importo promesso non valido",IF(OR($H52="",$H52&lt;0),"Importo ricevuto mancante o non valido",IF(AND($H52&gt;0,$I52=""),"Manca data ricevimento",IF(AND($H52=0,$I52&lt;&gt;""),"Data senza importo ricevuto",IF($H52&gt;$G52,"Ricevuto superiore al promesso",IF(AND($I52&lt;&gt;"",$I52&gt;Impostazioni!$B$2),"Data ricevimento successiva al controllo","OK")))))))))))))</f>
        <v/>
      </c>
      <c r="O52" s="28" t="n"/>
    </row>
    <row r="53" ht="22" customHeight="1">
      <c r="A53" s="27" t="n"/>
      <c r="B53" s="27" t="n"/>
      <c r="C53" s="27" t="n"/>
      <c r="D53" s="28" t="n"/>
      <c r="E53" s="53" t="n"/>
      <c r="F53" s="53" t="n"/>
      <c r="G53" s="54" t="n"/>
      <c r="H53" s="54" t="n"/>
      <c r="I53" s="53" t="n"/>
      <c r="J53" s="55">
        <f>IF(OR($A53="",$G53="",$H53=""),"",MAX(0,$G53-$H53))</f>
        <v/>
      </c>
      <c r="K53" s="56">
        <f>IF(OR($A53="",$G53="",$G53&lt;=0,$H53=""),"",IFERROR($H53/$G53,""))</f>
        <v/>
      </c>
      <c r="L53" s="33">
        <f>IF($A53="","",IF($N53&lt;&gt;"OK","Da verificare",IF($H53=$G53,"Ricevuto",IF($H53&gt;0,IF($F53&lt;Impostazioni!$B$2,"Parziale in ritardo","Ricevuto in parte"),IF($F53&lt;Impostazioni!$B$2,"Promesso in ritardo","Solo promesso")))))</f>
        <v/>
      </c>
      <c r="M53" s="34">
        <f>IF(OR($A53="",$N53&lt;&gt;"OK",$J53&lt;=0,$F53&gt;=Impostazioni!$B$2),"",MAX(0,Impostazioni!$B$2-$F53))</f>
        <v/>
      </c>
      <c r="N53" s="33">
        <f>IF($A53="","",IF(COUNTIF($A$5:$A$204,$A53)&gt;1,"Codice duplicato",IF($B53="","Manca fonte familiare",IF($C53="","Manca lato familiare",IF($E53="","Manca data promessa",IF($F53="","Manca data prevista",IF($F53&lt;$E53,"Data prevista precedente alla promessa",IF(OR($G53="",$G53&lt;=0),"Importo promesso non valido",IF(OR($H53="",$H53&lt;0),"Importo ricevuto mancante o non valido",IF(AND($H53&gt;0,$I53=""),"Manca data ricevimento",IF(AND($H53=0,$I53&lt;&gt;""),"Data senza importo ricevuto",IF($H53&gt;$G53,"Ricevuto superiore al promesso",IF(AND($I53&lt;&gt;"",$I53&gt;Impostazioni!$B$2),"Data ricevimento successiva al controllo","OK")))))))))))))</f>
        <v/>
      </c>
      <c r="O53" s="28" t="n"/>
    </row>
    <row r="54" ht="22" customHeight="1">
      <c r="A54" s="27" t="n"/>
      <c r="B54" s="27" t="n"/>
      <c r="C54" s="27" t="n"/>
      <c r="D54" s="28" t="n"/>
      <c r="E54" s="53" t="n"/>
      <c r="F54" s="53" t="n"/>
      <c r="G54" s="54" t="n"/>
      <c r="H54" s="54" t="n"/>
      <c r="I54" s="53" t="n"/>
      <c r="J54" s="57">
        <f>IF(OR($A54="",$G54="",$H54=""),"",MAX(0,$G54-$H54))</f>
        <v/>
      </c>
      <c r="K54" s="58">
        <f>IF(OR($A54="",$G54="",$G54&lt;=0,$H54=""),"",IFERROR($H54/$G54,""))</f>
        <v/>
      </c>
      <c r="L54" s="37">
        <f>IF($A54="","",IF($N54&lt;&gt;"OK","Da verificare",IF($H54=$G54,"Ricevuto",IF($H54&gt;0,IF($F54&lt;Impostazioni!$B$2,"Parziale in ritardo","Ricevuto in parte"),IF($F54&lt;Impostazioni!$B$2,"Promesso in ritardo","Solo promesso")))))</f>
        <v/>
      </c>
      <c r="M54" s="38">
        <f>IF(OR($A54="",$N54&lt;&gt;"OK",$J54&lt;=0,$F54&gt;=Impostazioni!$B$2),"",MAX(0,Impostazioni!$B$2-$F54))</f>
        <v/>
      </c>
      <c r="N54" s="37">
        <f>IF($A54="","",IF(COUNTIF($A$5:$A$204,$A54)&gt;1,"Codice duplicato",IF($B54="","Manca fonte familiare",IF($C54="","Manca lato familiare",IF($E54="","Manca data promessa",IF($F54="","Manca data prevista",IF($F54&lt;$E54,"Data prevista precedente alla promessa",IF(OR($G54="",$G54&lt;=0),"Importo promesso non valido",IF(OR($H54="",$H54&lt;0),"Importo ricevuto mancante o non valido",IF(AND($H54&gt;0,$I54=""),"Manca data ricevimento",IF(AND($H54=0,$I54&lt;&gt;""),"Data senza importo ricevuto",IF($H54&gt;$G54,"Ricevuto superiore al promesso",IF(AND($I54&lt;&gt;"",$I54&gt;Impostazioni!$B$2),"Data ricevimento successiva al controllo","OK")))))))))))))</f>
        <v/>
      </c>
      <c r="O54" s="28" t="n"/>
    </row>
    <row r="55" ht="22" customHeight="1">
      <c r="A55" s="27" t="n"/>
      <c r="B55" s="27" t="n"/>
      <c r="C55" s="27" t="n"/>
      <c r="D55" s="28" t="n"/>
      <c r="E55" s="53" t="n"/>
      <c r="F55" s="53" t="n"/>
      <c r="G55" s="54" t="n"/>
      <c r="H55" s="54" t="n"/>
      <c r="I55" s="53" t="n"/>
      <c r="J55" s="55">
        <f>IF(OR($A55="",$G55="",$H55=""),"",MAX(0,$G55-$H55))</f>
        <v/>
      </c>
      <c r="K55" s="56">
        <f>IF(OR($A55="",$G55="",$G55&lt;=0,$H55=""),"",IFERROR($H55/$G55,""))</f>
        <v/>
      </c>
      <c r="L55" s="33">
        <f>IF($A55="","",IF($N55&lt;&gt;"OK","Da verificare",IF($H55=$G55,"Ricevuto",IF($H55&gt;0,IF($F55&lt;Impostazioni!$B$2,"Parziale in ritardo","Ricevuto in parte"),IF($F55&lt;Impostazioni!$B$2,"Promesso in ritardo","Solo promesso")))))</f>
        <v/>
      </c>
      <c r="M55" s="34">
        <f>IF(OR($A55="",$N55&lt;&gt;"OK",$J55&lt;=0,$F55&gt;=Impostazioni!$B$2),"",MAX(0,Impostazioni!$B$2-$F55))</f>
        <v/>
      </c>
      <c r="N55" s="33">
        <f>IF($A55="","",IF(COUNTIF($A$5:$A$204,$A55)&gt;1,"Codice duplicato",IF($B55="","Manca fonte familiare",IF($C55="","Manca lato familiare",IF($E55="","Manca data promessa",IF($F55="","Manca data prevista",IF($F55&lt;$E55,"Data prevista precedente alla promessa",IF(OR($G55="",$G55&lt;=0),"Importo promesso non valido",IF(OR($H55="",$H55&lt;0),"Importo ricevuto mancante o non valido",IF(AND($H55&gt;0,$I55=""),"Manca data ricevimento",IF(AND($H55=0,$I55&lt;&gt;""),"Data senza importo ricevuto",IF($H55&gt;$G55,"Ricevuto superiore al promesso",IF(AND($I55&lt;&gt;"",$I55&gt;Impostazioni!$B$2),"Data ricevimento successiva al controllo","OK")))))))))))))</f>
        <v/>
      </c>
      <c r="O55" s="28" t="n"/>
    </row>
    <row r="56" ht="22" customHeight="1">
      <c r="A56" s="27" t="n"/>
      <c r="B56" s="27" t="n"/>
      <c r="C56" s="27" t="n"/>
      <c r="D56" s="28" t="n"/>
      <c r="E56" s="53" t="n"/>
      <c r="F56" s="53" t="n"/>
      <c r="G56" s="54" t="n"/>
      <c r="H56" s="54" t="n"/>
      <c r="I56" s="53" t="n"/>
      <c r="J56" s="57">
        <f>IF(OR($A56="",$G56="",$H56=""),"",MAX(0,$G56-$H56))</f>
        <v/>
      </c>
      <c r="K56" s="58">
        <f>IF(OR($A56="",$G56="",$G56&lt;=0,$H56=""),"",IFERROR($H56/$G56,""))</f>
        <v/>
      </c>
      <c r="L56" s="37">
        <f>IF($A56="","",IF($N56&lt;&gt;"OK","Da verificare",IF($H56=$G56,"Ricevuto",IF($H56&gt;0,IF($F56&lt;Impostazioni!$B$2,"Parziale in ritardo","Ricevuto in parte"),IF($F56&lt;Impostazioni!$B$2,"Promesso in ritardo","Solo promesso")))))</f>
        <v/>
      </c>
      <c r="M56" s="38">
        <f>IF(OR($A56="",$N56&lt;&gt;"OK",$J56&lt;=0,$F56&gt;=Impostazioni!$B$2),"",MAX(0,Impostazioni!$B$2-$F56))</f>
        <v/>
      </c>
      <c r="N56" s="37">
        <f>IF($A56="","",IF(COUNTIF($A$5:$A$204,$A56)&gt;1,"Codice duplicato",IF($B56="","Manca fonte familiare",IF($C56="","Manca lato familiare",IF($E56="","Manca data promessa",IF($F56="","Manca data prevista",IF($F56&lt;$E56,"Data prevista precedente alla promessa",IF(OR($G56="",$G56&lt;=0),"Importo promesso non valido",IF(OR($H56="",$H56&lt;0),"Importo ricevuto mancante o non valido",IF(AND($H56&gt;0,$I56=""),"Manca data ricevimento",IF(AND($H56=0,$I56&lt;&gt;""),"Data senza importo ricevuto",IF($H56&gt;$G56,"Ricevuto superiore al promesso",IF(AND($I56&lt;&gt;"",$I56&gt;Impostazioni!$B$2),"Data ricevimento successiva al controllo","OK")))))))))))))</f>
        <v/>
      </c>
      <c r="O56" s="28" t="n"/>
    </row>
    <row r="57" ht="22" customHeight="1">
      <c r="A57" s="27" t="n"/>
      <c r="B57" s="27" t="n"/>
      <c r="C57" s="27" t="n"/>
      <c r="D57" s="28" t="n"/>
      <c r="E57" s="53" t="n"/>
      <c r="F57" s="53" t="n"/>
      <c r="G57" s="54" t="n"/>
      <c r="H57" s="54" t="n"/>
      <c r="I57" s="53" t="n"/>
      <c r="J57" s="55">
        <f>IF(OR($A57="",$G57="",$H57=""),"",MAX(0,$G57-$H57))</f>
        <v/>
      </c>
      <c r="K57" s="56">
        <f>IF(OR($A57="",$G57="",$G57&lt;=0,$H57=""),"",IFERROR($H57/$G57,""))</f>
        <v/>
      </c>
      <c r="L57" s="33">
        <f>IF($A57="","",IF($N57&lt;&gt;"OK","Da verificare",IF($H57=$G57,"Ricevuto",IF($H57&gt;0,IF($F57&lt;Impostazioni!$B$2,"Parziale in ritardo","Ricevuto in parte"),IF($F57&lt;Impostazioni!$B$2,"Promesso in ritardo","Solo promesso")))))</f>
        <v/>
      </c>
      <c r="M57" s="34">
        <f>IF(OR($A57="",$N57&lt;&gt;"OK",$J57&lt;=0,$F57&gt;=Impostazioni!$B$2),"",MAX(0,Impostazioni!$B$2-$F57))</f>
        <v/>
      </c>
      <c r="N57" s="33">
        <f>IF($A57="","",IF(COUNTIF($A$5:$A$204,$A57)&gt;1,"Codice duplicato",IF($B57="","Manca fonte familiare",IF($C57="","Manca lato familiare",IF($E57="","Manca data promessa",IF($F57="","Manca data prevista",IF($F57&lt;$E57,"Data prevista precedente alla promessa",IF(OR($G57="",$G57&lt;=0),"Importo promesso non valido",IF(OR($H57="",$H57&lt;0),"Importo ricevuto mancante o non valido",IF(AND($H57&gt;0,$I57=""),"Manca data ricevimento",IF(AND($H57=0,$I57&lt;&gt;""),"Data senza importo ricevuto",IF($H57&gt;$G57,"Ricevuto superiore al promesso",IF(AND($I57&lt;&gt;"",$I57&gt;Impostazioni!$B$2),"Data ricevimento successiva al controllo","OK")))))))))))))</f>
        <v/>
      </c>
      <c r="O57" s="28" t="n"/>
    </row>
    <row r="58" ht="22" customHeight="1">
      <c r="A58" s="27" t="n"/>
      <c r="B58" s="27" t="n"/>
      <c r="C58" s="27" t="n"/>
      <c r="D58" s="28" t="n"/>
      <c r="E58" s="53" t="n"/>
      <c r="F58" s="53" t="n"/>
      <c r="G58" s="54" t="n"/>
      <c r="H58" s="54" t="n"/>
      <c r="I58" s="53" t="n"/>
      <c r="J58" s="57">
        <f>IF(OR($A58="",$G58="",$H58=""),"",MAX(0,$G58-$H58))</f>
        <v/>
      </c>
      <c r="K58" s="58">
        <f>IF(OR($A58="",$G58="",$G58&lt;=0,$H58=""),"",IFERROR($H58/$G58,""))</f>
        <v/>
      </c>
      <c r="L58" s="37">
        <f>IF($A58="","",IF($N58&lt;&gt;"OK","Da verificare",IF($H58=$G58,"Ricevuto",IF($H58&gt;0,IF($F58&lt;Impostazioni!$B$2,"Parziale in ritardo","Ricevuto in parte"),IF($F58&lt;Impostazioni!$B$2,"Promesso in ritardo","Solo promesso")))))</f>
        <v/>
      </c>
      <c r="M58" s="38">
        <f>IF(OR($A58="",$N58&lt;&gt;"OK",$J58&lt;=0,$F58&gt;=Impostazioni!$B$2),"",MAX(0,Impostazioni!$B$2-$F58))</f>
        <v/>
      </c>
      <c r="N58" s="37">
        <f>IF($A58="","",IF(COUNTIF($A$5:$A$204,$A58)&gt;1,"Codice duplicato",IF($B58="","Manca fonte familiare",IF($C58="","Manca lato familiare",IF($E58="","Manca data promessa",IF($F58="","Manca data prevista",IF($F58&lt;$E58,"Data prevista precedente alla promessa",IF(OR($G58="",$G58&lt;=0),"Importo promesso non valido",IF(OR($H58="",$H58&lt;0),"Importo ricevuto mancante o non valido",IF(AND($H58&gt;0,$I58=""),"Manca data ricevimento",IF(AND($H58=0,$I58&lt;&gt;""),"Data senza importo ricevuto",IF($H58&gt;$G58,"Ricevuto superiore al promesso",IF(AND($I58&lt;&gt;"",$I58&gt;Impostazioni!$B$2),"Data ricevimento successiva al controllo","OK")))))))))))))</f>
        <v/>
      </c>
      <c r="O58" s="28" t="n"/>
    </row>
    <row r="59" ht="22" customHeight="1">
      <c r="A59" s="27" t="n"/>
      <c r="B59" s="27" t="n"/>
      <c r="C59" s="27" t="n"/>
      <c r="D59" s="28" t="n"/>
      <c r="E59" s="53" t="n"/>
      <c r="F59" s="53" t="n"/>
      <c r="G59" s="54" t="n"/>
      <c r="H59" s="54" t="n"/>
      <c r="I59" s="53" t="n"/>
      <c r="J59" s="55">
        <f>IF(OR($A59="",$G59="",$H59=""),"",MAX(0,$G59-$H59))</f>
        <v/>
      </c>
      <c r="K59" s="56">
        <f>IF(OR($A59="",$G59="",$G59&lt;=0,$H59=""),"",IFERROR($H59/$G59,""))</f>
        <v/>
      </c>
      <c r="L59" s="33">
        <f>IF($A59="","",IF($N59&lt;&gt;"OK","Da verificare",IF($H59=$G59,"Ricevuto",IF($H59&gt;0,IF($F59&lt;Impostazioni!$B$2,"Parziale in ritardo","Ricevuto in parte"),IF($F59&lt;Impostazioni!$B$2,"Promesso in ritardo","Solo promesso")))))</f>
        <v/>
      </c>
      <c r="M59" s="34">
        <f>IF(OR($A59="",$N59&lt;&gt;"OK",$J59&lt;=0,$F59&gt;=Impostazioni!$B$2),"",MAX(0,Impostazioni!$B$2-$F59))</f>
        <v/>
      </c>
      <c r="N59" s="33">
        <f>IF($A59="","",IF(COUNTIF($A$5:$A$204,$A59)&gt;1,"Codice duplicato",IF($B59="","Manca fonte familiare",IF($C59="","Manca lato familiare",IF($E59="","Manca data promessa",IF($F59="","Manca data prevista",IF($F59&lt;$E59,"Data prevista precedente alla promessa",IF(OR($G59="",$G59&lt;=0),"Importo promesso non valido",IF(OR($H59="",$H59&lt;0),"Importo ricevuto mancante o non valido",IF(AND($H59&gt;0,$I59=""),"Manca data ricevimento",IF(AND($H59=0,$I59&lt;&gt;""),"Data senza importo ricevuto",IF($H59&gt;$G59,"Ricevuto superiore al promesso",IF(AND($I59&lt;&gt;"",$I59&gt;Impostazioni!$B$2),"Data ricevimento successiva al controllo","OK")))))))))))))</f>
        <v/>
      </c>
      <c r="O59" s="28" t="n"/>
    </row>
    <row r="60" ht="22" customHeight="1">
      <c r="A60" s="27" t="n"/>
      <c r="B60" s="27" t="n"/>
      <c r="C60" s="27" t="n"/>
      <c r="D60" s="28" t="n"/>
      <c r="E60" s="53" t="n"/>
      <c r="F60" s="53" t="n"/>
      <c r="G60" s="54" t="n"/>
      <c r="H60" s="54" t="n"/>
      <c r="I60" s="53" t="n"/>
      <c r="J60" s="57">
        <f>IF(OR($A60="",$G60="",$H60=""),"",MAX(0,$G60-$H60))</f>
        <v/>
      </c>
      <c r="K60" s="58">
        <f>IF(OR($A60="",$G60="",$G60&lt;=0,$H60=""),"",IFERROR($H60/$G60,""))</f>
        <v/>
      </c>
      <c r="L60" s="37">
        <f>IF($A60="","",IF($N60&lt;&gt;"OK","Da verificare",IF($H60=$G60,"Ricevuto",IF($H60&gt;0,IF($F60&lt;Impostazioni!$B$2,"Parziale in ritardo","Ricevuto in parte"),IF($F60&lt;Impostazioni!$B$2,"Promesso in ritardo","Solo promesso")))))</f>
        <v/>
      </c>
      <c r="M60" s="38">
        <f>IF(OR($A60="",$N60&lt;&gt;"OK",$J60&lt;=0,$F60&gt;=Impostazioni!$B$2),"",MAX(0,Impostazioni!$B$2-$F60))</f>
        <v/>
      </c>
      <c r="N60" s="37">
        <f>IF($A60="","",IF(COUNTIF($A$5:$A$204,$A60)&gt;1,"Codice duplicato",IF($B60="","Manca fonte familiare",IF($C60="","Manca lato familiare",IF($E60="","Manca data promessa",IF($F60="","Manca data prevista",IF($F60&lt;$E60,"Data prevista precedente alla promessa",IF(OR($G60="",$G60&lt;=0),"Importo promesso non valido",IF(OR($H60="",$H60&lt;0),"Importo ricevuto mancante o non valido",IF(AND($H60&gt;0,$I60=""),"Manca data ricevimento",IF(AND($H60=0,$I60&lt;&gt;""),"Data senza importo ricevuto",IF($H60&gt;$G60,"Ricevuto superiore al promesso",IF(AND($I60&lt;&gt;"",$I60&gt;Impostazioni!$B$2),"Data ricevimento successiva al controllo","OK")))))))))))))</f>
        <v/>
      </c>
      <c r="O60" s="28" t="n"/>
    </row>
    <row r="61" ht="22" customHeight="1">
      <c r="A61" s="27" t="n"/>
      <c r="B61" s="27" t="n"/>
      <c r="C61" s="27" t="n"/>
      <c r="D61" s="28" t="n"/>
      <c r="E61" s="53" t="n"/>
      <c r="F61" s="53" t="n"/>
      <c r="G61" s="54" t="n"/>
      <c r="H61" s="54" t="n"/>
      <c r="I61" s="53" t="n"/>
      <c r="J61" s="55">
        <f>IF(OR($A61="",$G61="",$H61=""),"",MAX(0,$G61-$H61))</f>
        <v/>
      </c>
      <c r="K61" s="56">
        <f>IF(OR($A61="",$G61="",$G61&lt;=0,$H61=""),"",IFERROR($H61/$G61,""))</f>
        <v/>
      </c>
      <c r="L61" s="33">
        <f>IF($A61="","",IF($N61&lt;&gt;"OK","Da verificare",IF($H61=$G61,"Ricevuto",IF($H61&gt;0,IF($F61&lt;Impostazioni!$B$2,"Parziale in ritardo","Ricevuto in parte"),IF($F61&lt;Impostazioni!$B$2,"Promesso in ritardo","Solo promesso")))))</f>
        <v/>
      </c>
      <c r="M61" s="34">
        <f>IF(OR($A61="",$N61&lt;&gt;"OK",$J61&lt;=0,$F61&gt;=Impostazioni!$B$2),"",MAX(0,Impostazioni!$B$2-$F61))</f>
        <v/>
      </c>
      <c r="N61" s="33">
        <f>IF($A61="","",IF(COUNTIF($A$5:$A$204,$A61)&gt;1,"Codice duplicato",IF($B61="","Manca fonte familiare",IF($C61="","Manca lato familiare",IF($E61="","Manca data promessa",IF($F61="","Manca data prevista",IF($F61&lt;$E61,"Data prevista precedente alla promessa",IF(OR($G61="",$G61&lt;=0),"Importo promesso non valido",IF(OR($H61="",$H61&lt;0),"Importo ricevuto mancante o non valido",IF(AND($H61&gt;0,$I61=""),"Manca data ricevimento",IF(AND($H61=0,$I61&lt;&gt;""),"Data senza importo ricevuto",IF($H61&gt;$G61,"Ricevuto superiore al promesso",IF(AND($I61&lt;&gt;"",$I61&gt;Impostazioni!$B$2),"Data ricevimento successiva al controllo","OK")))))))))))))</f>
        <v/>
      </c>
      <c r="O61" s="28" t="n"/>
    </row>
    <row r="62" ht="22" customHeight="1">
      <c r="A62" s="27" t="n"/>
      <c r="B62" s="27" t="n"/>
      <c r="C62" s="27" t="n"/>
      <c r="D62" s="28" t="n"/>
      <c r="E62" s="53" t="n"/>
      <c r="F62" s="53" t="n"/>
      <c r="G62" s="54" t="n"/>
      <c r="H62" s="54" t="n"/>
      <c r="I62" s="53" t="n"/>
      <c r="J62" s="57">
        <f>IF(OR($A62="",$G62="",$H62=""),"",MAX(0,$G62-$H62))</f>
        <v/>
      </c>
      <c r="K62" s="58">
        <f>IF(OR($A62="",$G62="",$G62&lt;=0,$H62=""),"",IFERROR($H62/$G62,""))</f>
        <v/>
      </c>
      <c r="L62" s="37">
        <f>IF($A62="","",IF($N62&lt;&gt;"OK","Da verificare",IF($H62=$G62,"Ricevuto",IF($H62&gt;0,IF($F62&lt;Impostazioni!$B$2,"Parziale in ritardo","Ricevuto in parte"),IF($F62&lt;Impostazioni!$B$2,"Promesso in ritardo","Solo promesso")))))</f>
        <v/>
      </c>
      <c r="M62" s="38">
        <f>IF(OR($A62="",$N62&lt;&gt;"OK",$J62&lt;=0,$F62&gt;=Impostazioni!$B$2),"",MAX(0,Impostazioni!$B$2-$F62))</f>
        <v/>
      </c>
      <c r="N62" s="37">
        <f>IF($A62="","",IF(COUNTIF($A$5:$A$204,$A62)&gt;1,"Codice duplicato",IF($B62="","Manca fonte familiare",IF($C62="","Manca lato familiare",IF($E62="","Manca data promessa",IF($F62="","Manca data prevista",IF($F62&lt;$E62,"Data prevista precedente alla promessa",IF(OR($G62="",$G62&lt;=0),"Importo promesso non valido",IF(OR($H62="",$H62&lt;0),"Importo ricevuto mancante o non valido",IF(AND($H62&gt;0,$I62=""),"Manca data ricevimento",IF(AND($H62=0,$I62&lt;&gt;""),"Data senza importo ricevuto",IF($H62&gt;$G62,"Ricevuto superiore al promesso",IF(AND($I62&lt;&gt;"",$I62&gt;Impostazioni!$B$2),"Data ricevimento successiva al controllo","OK")))))))))))))</f>
        <v/>
      </c>
      <c r="O62" s="28" t="n"/>
    </row>
    <row r="63" ht="22" customHeight="1">
      <c r="A63" s="27" t="n"/>
      <c r="B63" s="27" t="n"/>
      <c r="C63" s="27" t="n"/>
      <c r="D63" s="28" t="n"/>
      <c r="E63" s="53" t="n"/>
      <c r="F63" s="53" t="n"/>
      <c r="G63" s="54" t="n"/>
      <c r="H63" s="54" t="n"/>
      <c r="I63" s="53" t="n"/>
      <c r="J63" s="55">
        <f>IF(OR($A63="",$G63="",$H63=""),"",MAX(0,$G63-$H63))</f>
        <v/>
      </c>
      <c r="K63" s="56">
        <f>IF(OR($A63="",$G63="",$G63&lt;=0,$H63=""),"",IFERROR($H63/$G63,""))</f>
        <v/>
      </c>
      <c r="L63" s="33">
        <f>IF($A63="","",IF($N63&lt;&gt;"OK","Da verificare",IF($H63=$G63,"Ricevuto",IF($H63&gt;0,IF($F63&lt;Impostazioni!$B$2,"Parziale in ritardo","Ricevuto in parte"),IF($F63&lt;Impostazioni!$B$2,"Promesso in ritardo","Solo promesso")))))</f>
        <v/>
      </c>
      <c r="M63" s="34">
        <f>IF(OR($A63="",$N63&lt;&gt;"OK",$J63&lt;=0,$F63&gt;=Impostazioni!$B$2),"",MAX(0,Impostazioni!$B$2-$F63))</f>
        <v/>
      </c>
      <c r="N63" s="33">
        <f>IF($A63="","",IF(COUNTIF($A$5:$A$204,$A63)&gt;1,"Codice duplicato",IF($B63="","Manca fonte familiare",IF($C63="","Manca lato familiare",IF($E63="","Manca data promessa",IF($F63="","Manca data prevista",IF($F63&lt;$E63,"Data prevista precedente alla promessa",IF(OR($G63="",$G63&lt;=0),"Importo promesso non valido",IF(OR($H63="",$H63&lt;0),"Importo ricevuto mancante o non valido",IF(AND($H63&gt;0,$I63=""),"Manca data ricevimento",IF(AND($H63=0,$I63&lt;&gt;""),"Data senza importo ricevuto",IF($H63&gt;$G63,"Ricevuto superiore al promesso",IF(AND($I63&lt;&gt;"",$I63&gt;Impostazioni!$B$2),"Data ricevimento successiva al controllo","OK")))))))))))))</f>
        <v/>
      </c>
      <c r="O63" s="28" t="n"/>
    </row>
    <row r="64" ht="22" customHeight="1">
      <c r="A64" s="27" t="n"/>
      <c r="B64" s="27" t="n"/>
      <c r="C64" s="27" t="n"/>
      <c r="D64" s="28" t="n"/>
      <c r="E64" s="53" t="n"/>
      <c r="F64" s="53" t="n"/>
      <c r="G64" s="54" t="n"/>
      <c r="H64" s="54" t="n"/>
      <c r="I64" s="53" t="n"/>
      <c r="J64" s="57">
        <f>IF(OR($A64="",$G64="",$H64=""),"",MAX(0,$G64-$H64))</f>
        <v/>
      </c>
      <c r="K64" s="58">
        <f>IF(OR($A64="",$G64="",$G64&lt;=0,$H64=""),"",IFERROR($H64/$G64,""))</f>
        <v/>
      </c>
      <c r="L64" s="37">
        <f>IF($A64="","",IF($N64&lt;&gt;"OK","Da verificare",IF($H64=$G64,"Ricevuto",IF($H64&gt;0,IF($F64&lt;Impostazioni!$B$2,"Parziale in ritardo","Ricevuto in parte"),IF($F64&lt;Impostazioni!$B$2,"Promesso in ritardo","Solo promesso")))))</f>
        <v/>
      </c>
      <c r="M64" s="38">
        <f>IF(OR($A64="",$N64&lt;&gt;"OK",$J64&lt;=0,$F64&gt;=Impostazioni!$B$2),"",MAX(0,Impostazioni!$B$2-$F64))</f>
        <v/>
      </c>
      <c r="N64" s="37">
        <f>IF($A64="","",IF(COUNTIF($A$5:$A$204,$A64)&gt;1,"Codice duplicato",IF($B64="","Manca fonte familiare",IF($C64="","Manca lato familiare",IF($E64="","Manca data promessa",IF($F64="","Manca data prevista",IF($F64&lt;$E64,"Data prevista precedente alla promessa",IF(OR($G64="",$G64&lt;=0),"Importo promesso non valido",IF(OR($H64="",$H64&lt;0),"Importo ricevuto mancante o non valido",IF(AND($H64&gt;0,$I64=""),"Manca data ricevimento",IF(AND($H64=0,$I64&lt;&gt;""),"Data senza importo ricevuto",IF($H64&gt;$G64,"Ricevuto superiore al promesso",IF(AND($I64&lt;&gt;"",$I64&gt;Impostazioni!$B$2),"Data ricevimento successiva al controllo","OK")))))))))))))</f>
        <v/>
      </c>
      <c r="O64" s="28" t="n"/>
    </row>
    <row r="65" ht="22" customHeight="1">
      <c r="A65" s="27" t="n"/>
      <c r="B65" s="27" t="n"/>
      <c r="C65" s="27" t="n"/>
      <c r="D65" s="28" t="n"/>
      <c r="E65" s="53" t="n"/>
      <c r="F65" s="53" t="n"/>
      <c r="G65" s="54" t="n"/>
      <c r="H65" s="54" t="n"/>
      <c r="I65" s="53" t="n"/>
      <c r="J65" s="55">
        <f>IF(OR($A65="",$G65="",$H65=""),"",MAX(0,$G65-$H65))</f>
        <v/>
      </c>
      <c r="K65" s="56">
        <f>IF(OR($A65="",$G65="",$G65&lt;=0,$H65=""),"",IFERROR($H65/$G65,""))</f>
        <v/>
      </c>
      <c r="L65" s="33">
        <f>IF($A65="","",IF($N65&lt;&gt;"OK","Da verificare",IF($H65=$G65,"Ricevuto",IF($H65&gt;0,IF($F65&lt;Impostazioni!$B$2,"Parziale in ritardo","Ricevuto in parte"),IF($F65&lt;Impostazioni!$B$2,"Promesso in ritardo","Solo promesso")))))</f>
        <v/>
      </c>
      <c r="M65" s="34">
        <f>IF(OR($A65="",$N65&lt;&gt;"OK",$J65&lt;=0,$F65&gt;=Impostazioni!$B$2),"",MAX(0,Impostazioni!$B$2-$F65))</f>
        <v/>
      </c>
      <c r="N65" s="33">
        <f>IF($A65="","",IF(COUNTIF($A$5:$A$204,$A65)&gt;1,"Codice duplicato",IF($B65="","Manca fonte familiare",IF($C65="","Manca lato familiare",IF($E65="","Manca data promessa",IF($F65="","Manca data prevista",IF($F65&lt;$E65,"Data prevista precedente alla promessa",IF(OR($G65="",$G65&lt;=0),"Importo promesso non valido",IF(OR($H65="",$H65&lt;0),"Importo ricevuto mancante o non valido",IF(AND($H65&gt;0,$I65=""),"Manca data ricevimento",IF(AND($H65=0,$I65&lt;&gt;""),"Data senza importo ricevuto",IF($H65&gt;$G65,"Ricevuto superiore al promesso",IF(AND($I65&lt;&gt;"",$I65&gt;Impostazioni!$B$2),"Data ricevimento successiva al controllo","OK")))))))))))))</f>
        <v/>
      </c>
      <c r="O65" s="28" t="n"/>
    </row>
    <row r="66" ht="22" customHeight="1">
      <c r="A66" s="27" t="n"/>
      <c r="B66" s="27" t="n"/>
      <c r="C66" s="27" t="n"/>
      <c r="D66" s="28" t="n"/>
      <c r="E66" s="53" t="n"/>
      <c r="F66" s="53" t="n"/>
      <c r="G66" s="54" t="n"/>
      <c r="H66" s="54" t="n"/>
      <c r="I66" s="53" t="n"/>
      <c r="J66" s="57">
        <f>IF(OR($A66="",$G66="",$H66=""),"",MAX(0,$G66-$H66))</f>
        <v/>
      </c>
      <c r="K66" s="58">
        <f>IF(OR($A66="",$G66="",$G66&lt;=0,$H66=""),"",IFERROR($H66/$G66,""))</f>
        <v/>
      </c>
      <c r="L66" s="37">
        <f>IF($A66="","",IF($N66&lt;&gt;"OK","Da verificare",IF($H66=$G66,"Ricevuto",IF($H66&gt;0,IF($F66&lt;Impostazioni!$B$2,"Parziale in ritardo","Ricevuto in parte"),IF($F66&lt;Impostazioni!$B$2,"Promesso in ritardo","Solo promesso")))))</f>
        <v/>
      </c>
      <c r="M66" s="38">
        <f>IF(OR($A66="",$N66&lt;&gt;"OK",$J66&lt;=0,$F66&gt;=Impostazioni!$B$2),"",MAX(0,Impostazioni!$B$2-$F66))</f>
        <v/>
      </c>
      <c r="N66" s="37">
        <f>IF($A66="","",IF(COUNTIF($A$5:$A$204,$A66)&gt;1,"Codice duplicato",IF($B66="","Manca fonte familiare",IF($C66="","Manca lato familiare",IF($E66="","Manca data promessa",IF($F66="","Manca data prevista",IF($F66&lt;$E66,"Data prevista precedente alla promessa",IF(OR($G66="",$G66&lt;=0),"Importo promesso non valido",IF(OR($H66="",$H66&lt;0),"Importo ricevuto mancante o non valido",IF(AND($H66&gt;0,$I66=""),"Manca data ricevimento",IF(AND($H66=0,$I66&lt;&gt;""),"Data senza importo ricevuto",IF($H66&gt;$G66,"Ricevuto superiore al promesso",IF(AND($I66&lt;&gt;"",$I66&gt;Impostazioni!$B$2),"Data ricevimento successiva al controllo","OK")))))))))))))</f>
        <v/>
      </c>
      <c r="O66" s="28" t="n"/>
    </row>
    <row r="67" ht="22" customHeight="1">
      <c r="A67" s="27" t="n"/>
      <c r="B67" s="27" t="n"/>
      <c r="C67" s="27" t="n"/>
      <c r="D67" s="28" t="n"/>
      <c r="E67" s="53" t="n"/>
      <c r="F67" s="53" t="n"/>
      <c r="G67" s="54" t="n"/>
      <c r="H67" s="54" t="n"/>
      <c r="I67" s="53" t="n"/>
      <c r="J67" s="55">
        <f>IF(OR($A67="",$G67="",$H67=""),"",MAX(0,$G67-$H67))</f>
        <v/>
      </c>
      <c r="K67" s="56">
        <f>IF(OR($A67="",$G67="",$G67&lt;=0,$H67=""),"",IFERROR($H67/$G67,""))</f>
        <v/>
      </c>
      <c r="L67" s="33">
        <f>IF($A67="","",IF($N67&lt;&gt;"OK","Da verificare",IF($H67=$G67,"Ricevuto",IF($H67&gt;0,IF($F67&lt;Impostazioni!$B$2,"Parziale in ritardo","Ricevuto in parte"),IF($F67&lt;Impostazioni!$B$2,"Promesso in ritardo","Solo promesso")))))</f>
        <v/>
      </c>
      <c r="M67" s="34">
        <f>IF(OR($A67="",$N67&lt;&gt;"OK",$J67&lt;=0,$F67&gt;=Impostazioni!$B$2),"",MAX(0,Impostazioni!$B$2-$F67))</f>
        <v/>
      </c>
      <c r="N67" s="33">
        <f>IF($A67="","",IF(COUNTIF($A$5:$A$204,$A67)&gt;1,"Codice duplicato",IF($B67="","Manca fonte familiare",IF($C67="","Manca lato familiare",IF($E67="","Manca data promessa",IF($F67="","Manca data prevista",IF($F67&lt;$E67,"Data prevista precedente alla promessa",IF(OR($G67="",$G67&lt;=0),"Importo promesso non valido",IF(OR($H67="",$H67&lt;0),"Importo ricevuto mancante o non valido",IF(AND($H67&gt;0,$I67=""),"Manca data ricevimento",IF(AND($H67=0,$I67&lt;&gt;""),"Data senza importo ricevuto",IF($H67&gt;$G67,"Ricevuto superiore al promesso",IF(AND($I67&lt;&gt;"",$I67&gt;Impostazioni!$B$2),"Data ricevimento successiva al controllo","OK")))))))))))))</f>
        <v/>
      </c>
      <c r="O67" s="28" t="n"/>
    </row>
    <row r="68" ht="22" customHeight="1">
      <c r="A68" s="27" t="n"/>
      <c r="B68" s="27" t="n"/>
      <c r="C68" s="27" t="n"/>
      <c r="D68" s="28" t="n"/>
      <c r="E68" s="53" t="n"/>
      <c r="F68" s="53" t="n"/>
      <c r="G68" s="54" t="n"/>
      <c r="H68" s="54" t="n"/>
      <c r="I68" s="53" t="n"/>
      <c r="J68" s="57">
        <f>IF(OR($A68="",$G68="",$H68=""),"",MAX(0,$G68-$H68))</f>
        <v/>
      </c>
      <c r="K68" s="58">
        <f>IF(OR($A68="",$G68="",$G68&lt;=0,$H68=""),"",IFERROR($H68/$G68,""))</f>
        <v/>
      </c>
      <c r="L68" s="37">
        <f>IF($A68="","",IF($N68&lt;&gt;"OK","Da verificare",IF($H68=$G68,"Ricevuto",IF($H68&gt;0,IF($F68&lt;Impostazioni!$B$2,"Parziale in ritardo","Ricevuto in parte"),IF($F68&lt;Impostazioni!$B$2,"Promesso in ritardo","Solo promesso")))))</f>
        <v/>
      </c>
      <c r="M68" s="38">
        <f>IF(OR($A68="",$N68&lt;&gt;"OK",$J68&lt;=0,$F68&gt;=Impostazioni!$B$2),"",MAX(0,Impostazioni!$B$2-$F68))</f>
        <v/>
      </c>
      <c r="N68" s="37">
        <f>IF($A68="","",IF(COUNTIF($A$5:$A$204,$A68)&gt;1,"Codice duplicato",IF($B68="","Manca fonte familiare",IF($C68="","Manca lato familiare",IF($E68="","Manca data promessa",IF($F68="","Manca data prevista",IF($F68&lt;$E68,"Data prevista precedente alla promessa",IF(OR($G68="",$G68&lt;=0),"Importo promesso non valido",IF(OR($H68="",$H68&lt;0),"Importo ricevuto mancante o non valido",IF(AND($H68&gt;0,$I68=""),"Manca data ricevimento",IF(AND($H68=0,$I68&lt;&gt;""),"Data senza importo ricevuto",IF($H68&gt;$G68,"Ricevuto superiore al promesso",IF(AND($I68&lt;&gt;"",$I68&gt;Impostazioni!$B$2),"Data ricevimento successiva al controllo","OK")))))))))))))</f>
        <v/>
      </c>
      <c r="O68" s="28" t="n"/>
    </row>
    <row r="69" ht="22" customHeight="1">
      <c r="A69" s="27" t="n"/>
      <c r="B69" s="27" t="n"/>
      <c r="C69" s="27" t="n"/>
      <c r="D69" s="28" t="n"/>
      <c r="E69" s="53" t="n"/>
      <c r="F69" s="53" t="n"/>
      <c r="G69" s="54" t="n"/>
      <c r="H69" s="54" t="n"/>
      <c r="I69" s="53" t="n"/>
      <c r="J69" s="55">
        <f>IF(OR($A69="",$G69="",$H69=""),"",MAX(0,$G69-$H69))</f>
        <v/>
      </c>
      <c r="K69" s="56">
        <f>IF(OR($A69="",$G69="",$G69&lt;=0,$H69=""),"",IFERROR($H69/$G69,""))</f>
        <v/>
      </c>
      <c r="L69" s="33">
        <f>IF($A69="","",IF($N69&lt;&gt;"OK","Da verificare",IF($H69=$G69,"Ricevuto",IF($H69&gt;0,IF($F69&lt;Impostazioni!$B$2,"Parziale in ritardo","Ricevuto in parte"),IF($F69&lt;Impostazioni!$B$2,"Promesso in ritardo","Solo promesso")))))</f>
        <v/>
      </c>
      <c r="M69" s="34">
        <f>IF(OR($A69="",$N69&lt;&gt;"OK",$J69&lt;=0,$F69&gt;=Impostazioni!$B$2),"",MAX(0,Impostazioni!$B$2-$F69))</f>
        <v/>
      </c>
      <c r="N69" s="33">
        <f>IF($A69="","",IF(COUNTIF($A$5:$A$204,$A69)&gt;1,"Codice duplicato",IF($B69="","Manca fonte familiare",IF($C69="","Manca lato familiare",IF($E69="","Manca data promessa",IF($F69="","Manca data prevista",IF($F69&lt;$E69,"Data prevista precedente alla promessa",IF(OR($G69="",$G69&lt;=0),"Importo promesso non valido",IF(OR($H69="",$H69&lt;0),"Importo ricevuto mancante o non valido",IF(AND($H69&gt;0,$I69=""),"Manca data ricevimento",IF(AND($H69=0,$I69&lt;&gt;""),"Data senza importo ricevuto",IF($H69&gt;$G69,"Ricevuto superiore al promesso",IF(AND($I69&lt;&gt;"",$I69&gt;Impostazioni!$B$2),"Data ricevimento successiva al controllo","OK")))))))))))))</f>
        <v/>
      </c>
      <c r="O69" s="28" t="n"/>
    </row>
    <row r="70" ht="22" customHeight="1">
      <c r="A70" s="27" t="n"/>
      <c r="B70" s="27" t="n"/>
      <c r="C70" s="27" t="n"/>
      <c r="D70" s="28" t="n"/>
      <c r="E70" s="53" t="n"/>
      <c r="F70" s="53" t="n"/>
      <c r="G70" s="54" t="n"/>
      <c r="H70" s="54" t="n"/>
      <c r="I70" s="53" t="n"/>
      <c r="J70" s="57">
        <f>IF(OR($A70="",$G70="",$H70=""),"",MAX(0,$G70-$H70))</f>
        <v/>
      </c>
      <c r="K70" s="58">
        <f>IF(OR($A70="",$G70="",$G70&lt;=0,$H70=""),"",IFERROR($H70/$G70,""))</f>
        <v/>
      </c>
      <c r="L70" s="37">
        <f>IF($A70="","",IF($N70&lt;&gt;"OK","Da verificare",IF($H70=$G70,"Ricevuto",IF($H70&gt;0,IF($F70&lt;Impostazioni!$B$2,"Parziale in ritardo","Ricevuto in parte"),IF($F70&lt;Impostazioni!$B$2,"Promesso in ritardo","Solo promesso")))))</f>
        <v/>
      </c>
      <c r="M70" s="38">
        <f>IF(OR($A70="",$N70&lt;&gt;"OK",$J70&lt;=0,$F70&gt;=Impostazioni!$B$2),"",MAX(0,Impostazioni!$B$2-$F70))</f>
        <v/>
      </c>
      <c r="N70" s="37">
        <f>IF($A70="","",IF(COUNTIF($A$5:$A$204,$A70)&gt;1,"Codice duplicato",IF($B70="","Manca fonte familiare",IF($C70="","Manca lato familiare",IF($E70="","Manca data promessa",IF($F70="","Manca data prevista",IF($F70&lt;$E70,"Data prevista precedente alla promessa",IF(OR($G70="",$G70&lt;=0),"Importo promesso non valido",IF(OR($H70="",$H70&lt;0),"Importo ricevuto mancante o non valido",IF(AND($H70&gt;0,$I70=""),"Manca data ricevimento",IF(AND($H70=0,$I70&lt;&gt;""),"Data senza importo ricevuto",IF($H70&gt;$G70,"Ricevuto superiore al promesso",IF(AND($I70&lt;&gt;"",$I70&gt;Impostazioni!$B$2),"Data ricevimento successiva al controllo","OK")))))))))))))</f>
        <v/>
      </c>
      <c r="O70" s="28" t="n"/>
    </row>
    <row r="71" ht="22" customHeight="1">
      <c r="A71" s="27" t="n"/>
      <c r="B71" s="27" t="n"/>
      <c r="C71" s="27" t="n"/>
      <c r="D71" s="28" t="n"/>
      <c r="E71" s="53" t="n"/>
      <c r="F71" s="53" t="n"/>
      <c r="G71" s="54" t="n"/>
      <c r="H71" s="54" t="n"/>
      <c r="I71" s="53" t="n"/>
      <c r="J71" s="55">
        <f>IF(OR($A71="",$G71="",$H71=""),"",MAX(0,$G71-$H71))</f>
        <v/>
      </c>
      <c r="K71" s="56">
        <f>IF(OR($A71="",$G71="",$G71&lt;=0,$H71=""),"",IFERROR($H71/$G71,""))</f>
        <v/>
      </c>
      <c r="L71" s="33">
        <f>IF($A71="","",IF($N71&lt;&gt;"OK","Da verificare",IF($H71=$G71,"Ricevuto",IF($H71&gt;0,IF($F71&lt;Impostazioni!$B$2,"Parziale in ritardo","Ricevuto in parte"),IF($F71&lt;Impostazioni!$B$2,"Promesso in ritardo","Solo promesso")))))</f>
        <v/>
      </c>
      <c r="M71" s="34">
        <f>IF(OR($A71="",$N71&lt;&gt;"OK",$J71&lt;=0,$F71&gt;=Impostazioni!$B$2),"",MAX(0,Impostazioni!$B$2-$F71))</f>
        <v/>
      </c>
      <c r="N71" s="33">
        <f>IF($A71="","",IF(COUNTIF($A$5:$A$204,$A71)&gt;1,"Codice duplicato",IF($B71="","Manca fonte familiare",IF($C71="","Manca lato familiare",IF($E71="","Manca data promessa",IF($F71="","Manca data prevista",IF($F71&lt;$E71,"Data prevista precedente alla promessa",IF(OR($G71="",$G71&lt;=0),"Importo promesso non valido",IF(OR($H71="",$H71&lt;0),"Importo ricevuto mancante o non valido",IF(AND($H71&gt;0,$I71=""),"Manca data ricevimento",IF(AND($H71=0,$I71&lt;&gt;""),"Data senza importo ricevuto",IF($H71&gt;$G71,"Ricevuto superiore al promesso",IF(AND($I71&lt;&gt;"",$I71&gt;Impostazioni!$B$2),"Data ricevimento successiva al controllo","OK")))))))))))))</f>
        <v/>
      </c>
      <c r="O71" s="28" t="n"/>
    </row>
    <row r="72" ht="22" customHeight="1">
      <c r="A72" s="27" t="n"/>
      <c r="B72" s="27" t="n"/>
      <c r="C72" s="27" t="n"/>
      <c r="D72" s="28" t="n"/>
      <c r="E72" s="53" t="n"/>
      <c r="F72" s="53" t="n"/>
      <c r="G72" s="54" t="n"/>
      <c r="H72" s="54" t="n"/>
      <c r="I72" s="53" t="n"/>
      <c r="J72" s="57">
        <f>IF(OR($A72="",$G72="",$H72=""),"",MAX(0,$G72-$H72))</f>
        <v/>
      </c>
      <c r="K72" s="58">
        <f>IF(OR($A72="",$G72="",$G72&lt;=0,$H72=""),"",IFERROR($H72/$G72,""))</f>
        <v/>
      </c>
      <c r="L72" s="37">
        <f>IF($A72="","",IF($N72&lt;&gt;"OK","Da verificare",IF($H72=$G72,"Ricevuto",IF($H72&gt;0,IF($F72&lt;Impostazioni!$B$2,"Parziale in ritardo","Ricevuto in parte"),IF($F72&lt;Impostazioni!$B$2,"Promesso in ritardo","Solo promesso")))))</f>
        <v/>
      </c>
      <c r="M72" s="38">
        <f>IF(OR($A72="",$N72&lt;&gt;"OK",$J72&lt;=0,$F72&gt;=Impostazioni!$B$2),"",MAX(0,Impostazioni!$B$2-$F72))</f>
        <v/>
      </c>
      <c r="N72" s="37">
        <f>IF($A72="","",IF(COUNTIF($A$5:$A$204,$A72)&gt;1,"Codice duplicato",IF($B72="","Manca fonte familiare",IF($C72="","Manca lato familiare",IF($E72="","Manca data promessa",IF($F72="","Manca data prevista",IF($F72&lt;$E72,"Data prevista precedente alla promessa",IF(OR($G72="",$G72&lt;=0),"Importo promesso non valido",IF(OR($H72="",$H72&lt;0),"Importo ricevuto mancante o non valido",IF(AND($H72&gt;0,$I72=""),"Manca data ricevimento",IF(AND($H72=0,$I72&lt;&gt;""),"Data senza importo ricevuto",IF($H72&gt;$G72,"Ricevuto superiore al promesso",IF(AND($I72&lt;&gt;"",$I72&gt;Impostazioni!$B$2),"Data ricevimento successiva al controllo","OK")))))))))))))</f>
        <v/>
      </c>
      <c r="O72" s="28" t="n"/>
    </row>
    <row r="73" ht="22" customHeight="1">
      <c r="A73" s="27" t="n"/>
      <c r="B73" s="27" t="n"/>
      <c r="C73" s="27" t="n"/>
      <c r="D73" s="28" t="n"/>
      <c r="E73" s="53" t="n"/>
      <c r="F73" s="53" t="n"/>
      <c r="G73" s="54" t="n"/>
      <c r="H73" s="54" t="n"/>
      <c r="I73" s="53" t="n"/>
      <c r="J73" s="55">
        <f>IF(OR($A73="",$G73="",$H73=""),"",MAX(0,$G73-$H73))</f>
        <v/>
      </c>
      <c r="K73" s="56">
        <f>IF(OR($A73="",$G73="",$G73&lt;=0,$H73=""),"",IFERROR($H73/$G73,""))</f>
        <v/>
      </c>
      <c r="L73" s="33">
        <f>IF($A73="","",IF($N73&lt;&gt;"OK","Da verificare",IF($H73=$G73,"Ricevuto",IF($H73&gt;0,IF($F73&lt;Impostazioni!$B$2,"Parziale in ritardo","Ricevuto in parte"),IF($F73&lt;Impostazioni!$B$2,"Promesso in ritardo","Solo promesso")))))</f>
        <v/>
      </c>
      <c r="M73" s="34">
        <f>IF(OR($A73="",$N73&lt;&gt;"OK",$J73&lt;=0,$F73&gt;=Impostazioni!$B$2),"",MAX(0,Impostazioni!$B$2-$F73))</f>
        <v/>
      </c>
      <c r="N73" s="33">
        <f>IF($A73="","",IF(COUNTIF($A$5:$A$204,$A73)&gt;1,"Codice duplicato",IF($B73="","Manca fonte familiare",IF($C73="","Manca lato familiare",IF($E73="","Manca data promessa",IF($F73="","Manca data prevista",IF($F73&lt;$E73,"Data prevista precedente alla promessa",IF(OR($G73="",$G73&lt;=0),"Importo promesso non valido",IF(OR($H73="",$H73&lt;0),"Importo ricevuto mancante o non valido",IF(AND($H73&gt;0,$I73=""),"Manca data ricevimento",IF(AND($H73=0,$I73&lt;&gt;""),"Data senza importo ricevuto",IF($H73&gt;$G73,"Ricevuto superiore al promesso",IF(AND($I73&lt;&gt;"",$I73&gt;Impostazioni!$B$2),"Data ricevimento successiva al controllo","OK")))))))))))))</f>
        <v/>
      </c>
      <c r="O73" s="28" t="n"/>
    </row>
    <row r="74" ht="22" customHeight="1">
      <c r="A74" s="27" t="n"/>
      <c r="B74" s="27" t="n"/>
      <c r="C74" s="27" t="n"/>
      <c r="D74" s="28" t="n"/>
      <c r="E74" s="53" t="n"/>
      <c r="F74" s="53" t="n"/>
      <c r="G74" s="54" t="n"/>
      <c r="H74" s="54" t="n"/>
      <c r="I74" s="53" t="n"/>
      <c r="J74" s="57">
        <f>IF(OR($A74="",$G74="",$H74=""),"",MAX(0,$G74-$H74))</f>
        <v/>
      </c>
      <c r="K74" s="58">
        <f>IF(OR($A74="",$G74="",$G74&lt;=0,$H74=""),"",IFERROR($H74/$G74,""))</f>
        <v/>
      </c>
      <c r="L74" s="37">
        <f>IF($A74="","",IF($N74&lt;&gt;"OK","Da verificare",IF($H74=$G74,"Ricevuto",IF($H74&gt;0,IF($F74&lt;Impostazioni!$B$2,"Parziale in ritardo","Ricevuto in parte"),IF($F74&lt;Impostazioni!$B$2,"Promesso in ritardo","Solo promesso")))))</f>
        <v/>
      </c>
      <c r="M74" s="38">
        <f>IF(OR($A74="",$N74&lt;&gt;"OK",$J74&lt;=0,$F74&gt;=Impostazioni!$B$2),"",MAX(0,Impostazioni!$B$2-$F74))</f>
        <v/>
      </c>
      <c r="N74" s="37">
        <f>IF($A74="","",IF(COUNTIF($A$5:$A$204,$A74)&gt;1,"Codice duplicato",IF($B74="","Manca fonte familiare",IF($C74="","Manca lato familiare",IF($E74="","Manca data promessa",IF($F74="","Manca data prevista",IF($F74&lt;$E74,"Data prevista precedente alla promessa",IF(OR($G74="",$G74&lt;=0),"Importo promesso non valido",IF(OR($H74="",$H74&lt;0),"Importo ricevuto mancante o non valido",IF(AND($H74&gt;0,$I74=""),"Manca data ricevimento",IF(AND($H74=0,$I74&lt;&gt;""),"Data senza importo ricevuto",IF($H74&gt;$G74,"Ricevuto superiore al promesso",IF(AND($I74&lt;&gt;"",$I74&gt;Impostazioni!$B$2),"Data ricevimento successiva al controllo","OK")))))))))))))</f>
        <v/>
      </c>
      <c r="O74" s="28" t="n"/>
    </row>
    <row r="75" ht="22" customHeight="1">
      <c r="A75" s="27" t="n"/>
      <c r="B75" s="27" t="n"/>
      <c r="C75" s="27" t="n"/>
      <c r="D75" s="28" t="n"/>
      <c r="E75" s="53" t="n"/>
      <c r="F75" s="53" t="n"/>
      <c r="G75" s="54" t="n"/>
      <c r="H75" s="54" t="n"/>
      <c r="I75" s="53" t="n"/>
      <c r="J75" s="55">
        <f>IF(OR($A75="",$G75="",$H75=""),"",MAX(0,$G75-$H75))</f>
        <v/>
      </c>
      <c r="K75" s="56">
        <f>IF(OR($A75="",$G75="",$G75&lt;=0,$H75=""),"",IFERROR($H75/$G75,""))</f>
        <v/>
      </c>
      <c r="L75" s="33">
        <f>IF($A75="","",IF($N75&lt;&gt;"OK","Da verificare",IF($H75=$G75,"Ricevuto",IF($H75&gt;0,IF($F75&lt;Impostazioni!$B$2,"Parziale in ritardo","Ricevuto in parte"),IF($F75&lt;Impostazioni!$B$2,"Promesso in ritardo","Solo promesso")))))</f>
        <v/>
      </c>
      <c r="M75" s="34">
        <f>IF(OR($A75="",$N75&lt;&gt;"OK",$J75&lt;=0,$F75&gt;=Impostazioni!$B$2),"",MAX(0,Impostazioni!$B$2-$F75))</f>
        <v/>
      </c>
      <c r="N75" s="33">
        <f>IF($A75="","",IF(COUNTIF($A$5:$A$204,$A75)&gt;1,"Codice duplicato",IF($B75="","Manca fonte familiare",IF($C75="","Manca lato familiare",IF($E75="","Manca data promessa",IF($F75="","Manca data prevista",IF($F75&lt;$E75,"Data prevista precedente alla promessa",IF(OR($G75="",$G75&lt;=0),"Importo promesso non valido",IF(OR($H75="",$H75&lt;0),"Importo ricevuto mancante o non valido",IF(AND($H75&gt;0,$I75=""),"Manca data ricevimento",IF(AND($H75=0,$I75&lt;&gt;""),"Data senza importo ricevuto",IF($H75&gt;$G75,"Ricevuto superiore al promesso",IF(AND($I75&lt;&gt;"",$I75&gt;Impostazioni!$B$2),"Data ricevimento successiva al controllo","OK")))))))))))))</f>
        <v/>
      </c>
      <c r="O75" s="28" t="n"/>
    </row>
    <row r="76" ht="22" customHeight="1">
      <c r="A76" s="27" t="n"/>
      <c r="B76" s="27" t="n"/>
      <c r="C76" s="27" t="n"/>
      <c r="D76" s="28" t="n"/>
      <c r="E76" s="53" t="n"/>
      <c r="F76" s="53" t="n"/>
      <c r="G76" s="54" t="n"/>
      <c r="H76" s="54" t="n"/>
      <c r="I76" s="53" t="n"/>
      <c r="J76" s="57">
        <f>IF(OR($A76="",$G76="",$H76=""),"",MAX(0,$G76-$H76))</f>
        <v/>
      </c>
      <c r="K76" s="58">
        <f>IF(OR($A76="",$G76="",$G76&lt;=0,$H76=""),"",IFERROR($H76/$G76,""))</f>
        <v/>
      </c>
      <c r="L76" s="37">
        <f>IF($A76="","",IF($N76&lt;&gt;"OK","Da verificare",IF($H76=$G76,"Ricevuto",IF($H76&gt;0,IF($F76&lt;Impostazioni!$B$2,"Parziale in ritardo","Ricevuto in parte"),IF($F76&lt;Impostazioni!$B$2,"Promesso in ritardo","Solo promesso")))))</f>
        <v/>
      </c>
      <c r="M76" s="38">
        <f>IF(OR($A76="",$N76&lt;&gt;"OK",$J76&lt;=0,$F76&gt;=Impostazioni!$B$2),"",MAX(0,Impostazioni!$B$2-$F76))</f>
        <v/>
      </c>
      <c r="N76" s="37">
        <f>IF($A76="","",IF(COUNTIF($A$5:$A$204,$A76)&gt;1,"Codice duplicato",IF($B76="","Manca fonte familiare",IF($C76="","Manca lato familiare",IF($E76="","Manca data promessa",IF($F76="","Manca data prevista",IF($F76&lt;$E76,"Data prevista precedente alla promessa",IF(OR($G76="",$G76&lt;=0),"Importo promesso non valido",IF(OR($H76="",$H76&lt;0),"Importo ricevuto mancante o non valido",IF(AND($H76&gt;0,$I76=""),"Manca data ricevimento",IF(AND($H76=0,$I76&lt;&gt;""),"Data senza importo ricevuto",IF($H76&gt;$G76,"Ricevuto superiore al promesso",IF(AND($I76&lt;&gt;"",$I76&gt;Impostazioni!$B$2),"Data ricevimento successiva al controllo","OK")))))))))))))</f>
        <v/>
      </c>
      <c r="O76" s="28" t="n"/>
    </row>
    <row r="77" ht="22" customHeight="1">
      <c r="A77" s="27" t="n"/>
      <c r="B77" s="27" t="n"/>
      <c r="C77" s="27" t="n"/>
      <c r="D77" s="28" t="n"/>
      <c r="E77" s="53" t="n"/>
      <c r="F77" s="53" t="n"/>
      <c r="G77" s="54" t="n"/>
      <c r="H77" s="54" t="n"/>
      <c r="I77" s="53" t="n"/>
      <c r="J77" s="55">
        <f>IF(OR($A77="",$G77="",$H77=""),"",MAX(0,$G77-$H77))</f>
        <v/>
      </c>
      <c r="K77" s="56">
        <f>IF(OR($A77="",$G77="",$G77&lt;=0,$H77=""),"",IFERROR($H77/$G77,""))</f>
        <v/>
      </c>
      <c r="L77" s="33">
        <f>IF($A77="","",IF($N77&lt;&gt;"OK","Da verificare",IF($H77=$G77,"Ricevuto",IF($H77&gt;0,IF($F77&lt;Impostazioni!$B$2,"Parziale in ritardo","Ricevuto in parte"),IF($F77&lt;Impostazioni!$B$2,"Promesso in ritardo","Solo promesso")))))</f>
        <v/>
      </c>
      <c r="M77" s="34">
        <f>IF(OR($A77="",$N77&lt;&gt;"OK",$J77&lt;=0,$F77&gt;=Impostazioni!$B$2),"",MAX(0,Impostazioni!$B$2-$F77))</f>
        <v/>
      </c>
      <c r="N77" s="33">
        <f>IF($A77="","",IF(COUNTIF($A$5:$A$204,$A77)&gt;1,"Codice duplicato",IF($B77="","Manca fonte familiare",IF($C77="","Manca lato familiare",IF($E77="","Manca data promessa",IF($F77="","Manca data prevista",IF($F77&lt;$E77,"Data prevista precedente alla promessa",IF(OR($G77="",$G77&lt;=0),"Importo promesso non valido",IF(OR($H77="",$H77&lt;0),"Importo ricevuto mancante o non valido",IF(AND($H77&gt;0,$I77=""),"Manca data ricevimento",IF(AND($H77=0,$I77&lt;&gt;""),"Data senza importo ricevuto",IF($H77&gt;$G77,"Ricevuto superiore al promesso",IF(AND($I77&lt;&gt;"",$I77&gt;Impostazioni!$B$2),"Data ricevimento successiva al controllo","OK")))))))))))))</f>
        <v/>
      </c>
      <c r="O77" s="28" t="n"/>
    </row>
    <row r="78" ht="22" customHeight="1">
      <c r="A78" s="27" t="n"/>
      <c r="B78" s="27" t="n"/>
      <c r="C78" s="27" t="n"/>
      <c r="D78" s="28" t="n"/>
      <c r="E78" s="53" t="n"/>
      <c r="F78" s="53" t="n"/>
      <c r="G78" s="54" t="n"/>
      <c r="H78" s="54" t="n"/>
      <c r="I78" s="53" t="n"/>
      <c r="J78" s="57">
        <f>IF(OR($A78="",$G78="",$H78=""),"",MAX(0,$G78-$H78))</f>
        <v/>
      </c>
      <c r="K78" s="58">
        <f>IF(OR($A78="",$G78="",$G78&lt;=0,$H78=""),"",IFERROR($H78/$G78,""))</f>
        <v/>
      </c>
      <c r="L78" s="37">
        <f>IF($A78="","",IF($N78&lt;&gt;"OK","Da verificare",IF($H78=$G78,"Ricevuto",IF($H78&gt;0,IF($F78&lt;Impostazioni!$B$2,"Parziale in ritardo","Ricevuto in parte"),IF($F78&lt;Impostazioni!$B$2,"Promesso in ritardo","Solo promesso")))))</f>
        <v/>
      </c>
      <c r="M78" s="38">
        <f>IF(OR($A78="",$N78&lt;&gt;"OK",$J78&lt;=0,$F78&gt;=Impostazioni!$B$2),"",MAX(0,Impostazioni!$B$2-$F78))</f>
        <v/>
      </c>
      <c r="N78" s="37">
        <f>IF($A78="","",IF(COUNTIF($A$5:$A$204,$A78)&gt;1,"Codice duplicato",IF($B78="","Manca fonte familiare",IF($C78="","Manca lato familiare",IF($E78="","Manca data promessa",IF($F78="","Manca data prevista",IF($F78&lt;$E78,"Data prevista precedente alla promessa",IF(OR($G78="",$G78&lt;=0),"Importo promesso non valido",IF(OR($H78="",$H78&lt;0),"Importo ricevuto mancante o non valido",IF(AND($H78&gt;0,$I78=""),"Manca data ricevimento",IF(AND($H78=0,$I78&lt;&gt;""),"Data senza importo ricevuto",IF($H78&gt;$G78,"Ricevuto superiore al promesso",IF(AND($I78&lt;&gt;"",$I78&gt;Impostazioni!$B$2),"Data ricevimento successiva al controllo","OK")))))))))))))</f>
        <v/>
      </c>
      <c r="O78" s="28" t="n"/>
    </row>
    <row r="79" ht="22" customHeight="1">
      <c r="A79" s="27" t="n"/>
      <c r="B79" s="27" t="n"/>
      <c r="C79" s="27" t="n"/>
      <c r="D79" s="28" t="n"/>
      <c r="E79" s="53" t="n"/>
      <c r="F79" s="53" t="n"/>
      <c r="G79" s="54" t="n"/>
      <c r="H79" s="54" t="n"/>
      <c r="I79" s="53" t="n"/>
      <c r="J79" s="55">
        <f>IF(OR($A79="",$G79="",$H79=""),"",MAX(0,$G79-$H79))</f>
        <v/>
      </c>
      <c r="K79" s="56">
        <f>IF(OR($A79="",$G79="",$G79&lt;=0,$H79=""),"",IFERROR($H79/$G79,""))</f>
        <v/>
      </c>
      <c r="L79" s="33">
        <f>IF($A79="","",IF($N79&lt;&gt;"OK","Da verificare",IF($H79=$G79,"Ricevuto",IF($H79&gt;0,IF($F79&lt;Impostazioni!$B$2,"Parziale in ritardo","Ricevuto in parte"),IF($F79&lt;Impostazioni!$B$2,"Promesso in ritardo","Solo promesso")))))</f>
        <v/>
      </c>
      <c r="M79" s="34">
        <f>IF(OR($A79="",$N79&lt;&gt;"OK",$J79&lt;=0,$F79&gt;=Impostazioni!$B$2),"",MAX(0,Impostazioni!$B$2-$F79))</f>
        <v/>
      </c>
      <c r="N79" s="33">
        <f>IF($A79="","",IF(COUNTIF($A$5:$A$204,$A79)&gt;1,"Codice duplicato",IF($B79="","Manca fonte familiare",IF($C79="","Manca lato familiare",IF($E79="","Manca data promessa",IF($F79="","Manca data prevista",IF($F79&lt;$E79,"Data prevista precedente alla promessa",IF(OR($G79="",$G79&lt;=0),"Importo promesso non valido",IF(OR($H79="",$H79&lt;0),"Importo ricevuto mancante o non valido",IF(AND($H79&gt;0,$I79=""),"Manca data ricevimento",IF(AND($H79=0,$I79&lt;&gt;""),"Data senza importo ricevuto",IF($H79&gt;$G79,"Ricevuto superiore al promesso",IF(AND($I79&lt;&gt;"",$I79&gt;Impostazioni!$B$2),"Data ricevimento successiva al controllo","OK")))))))))))))</f>
        <v/>
      </c>
      <c r="O79" s="28" t="n"/>
    </row>
    <row r="80" ht="22" customHeight="1">
      <c r="A80" s="27" t="n"/>
      <c r="B80" s="27" t="n"/>
      <c r="C80" s="27" t="n"/>
      <c r="D80" s="28" t="n"/>
      <c r="E80" s="53" t="n"/>
      <c r="F80" s="53" t="n"/>
      <c r="G80" s="54" t="n"/>
      <c r="H80" s="54" t="n"/>
      <c r="I80" s="53" t="n"/>
      <c r="J80" s="57">
        <f>IF(OR($A80="",$G80="",$H80=""),"",MAX(0,$G80-$H80))</f>
        <v/>
      </c>
      <c r="K80" s="58">
        <f>IF(OR($A80="",$G80="",$G80&lt;=0,$H80=""),"",IFERROR($H80/$G80,""))</f>
        <v/>
      </c>
      <c r="L80" s="37">
        <f>IF($A80="","",IF($N80&lt;&gt;"OK","Da verificare",IF($H80=$G80,"Ricevuto",IF($H80&gt;0,IF($F80&lt;Impostazioni!$B$2,"Parziale in ritardo","Ricevuto in parte"),IF($F80&lt;Impostazioni!$B$2,"Promesso in ritardo","Solo promesso")))))</f>
        <v/>
      </c>
      <c r="M80" s="38">
        <f>IF(OR($A80="",$N80&lt;&gt;"OK",$J80&lt;=0,$F80&gt;=Impostazioni!$B$2),"",MAX(0,Impostazioni!$B$2-$F80))</f>
        <v/>
      </c>
      <c r="N80" s="37">
        <f>IF($A80="","",IF(COUNTIF($A$5:$A$204,$A80)&gt;1,"Codice duplicato",IF($B80="","Manca fonte familiare",IF($C80="","Manca lato familiare",IF($E80="","Manca data promessa",IF($F80="","Manca data prevista",IF($F80&lt;$E80,"Data prevista precedente alla promessa",IF(OR($G80="",$G80&lt;=0),"Importo promesso non valido",IF(OR($H80="",$H80&lt;0),"Importo ricevuto mancante o non valido",IF(AND($H80&gt;0,$I80=""),"Manca data ricevimento",IF(AND($H80=0,$I80&lt;&gt;""),"Data senza importo ricevuto",IF($H80&gt;$G80,"Ricevuto superiore al promesso",IF(AND($I80&lt;&gt;"",$I80&gt;Impostazioni!$B$2),"Data ricevimento successiva al controllo","OK")))))))))))))</f>
        <v/>
      </c>
      <c r="O80" s="28" t="n"/>
    </row>
    <row r="81" ht="22" customHeight="1">
      <c r="A81" s="27" t="n"/>
      <c r="B81" s="27" t="n"/>
      <c r="C81" s="27" t="n"/>
      <c r="D81" s="28" t="n"/>
      <c r="E81" s="53" t="n"/>
      <c r="F81" s="53" t="n"/>
      <c r="G81" s="54" t="n"/>
      <c r="H81" s="54" t="n"/>
      <c r="I81" s="53" t="n"/>
      <c r="J81" s="55">
        <f>IF(OR($A81="",$G81="",$H81=""),"",MAX(0,$G81-$H81))</f>
        <v/>
      </c>
      <c r="K81" s="56">
        <f>IF(OR($A81="",$G81="",$G81&lt;=0,$H81=""),"",IFERROR($H81/$G81,""))</f>
        <v/>
      </c>
      <c r="L81" s="33">
        <f>IF($A81="","",IF($N81&lt;&gt;"OK","Da verificare",IF($H81=$G81,"Ricevuto",IF($H81&gt;0,IF($F81&lt;Impostazioni!$B$2,"Parziale in ritardo","Ricevuto in parte"),IF($F81&lt;Impostazioni!$B$2,"Promesso in ritardo","Solo promesso")))))</f>
        <v/>
      </c>
      <c r="M81" s="34">
        <f>IF(OR($A81="",$N81&lt;&gt;"OK",$J81&lt;=0,$F81&gt;=Impostazioni!$B$2),"",MAX(0,Impostazioni!$B$2-$F81))</f>
        <v/>
      </c>
      <c r="N81" s="33">
        <f>IF($A81="","",IF(COUNTIF($A$5:$A$204,$A81)&gt;1,"Codice duplicato",IF($B81="","Manca fonte familiare",IF($C81="","Manca lato familiare",IF($E81="","Manca data promessa",IF($F81="","Manca data prevista",IF($F81&lt;$E81,"Data prevista precedente alla promessa",IF(OR($G81="",$G81&lt;=0),"Importo promesso non valido",IF(OR($H81="",$H81&lt;0),"Importo ricevuto mancante o non valido",IF(AND($H81&gt;0,$I81=""),"Manca data ricevimento",IF(AND($H81=0,$I81&lt;&gt;""),"Data senza importo ricevuto",IF($H81&gt;$G81,"Ricevuto superiore al promesso",IF(AND($I81&lt;&gt;"",$I81&gt;Impostazioni!$B$2),"Data ricevimento successiva al controllo","OK")))))))))))))</f>
        <v/>
      </c>
      <c r="O81" s="28" t="n"/>
    </row>
    <row r="82" ht="22" customHeight="1">
      <c r="A82" s="27" t="n"/>
      <c r="B82" s="27" t="n"/>
      <c r="C82" s="27" t="n"/>
      <c r="D82" s="28" t="n"/>
      <c r="E82" s="53" t="n"/>
      <c r="F82" s="53" t="n"/>
      <c r="G82" s="54" t="n"/>
      <c r="H82" s="54" t="n"/>
      <c r="I82" s="53" t="n"/>
      <c r="J82" s="57">
        <f>IF(OR($A82="",$G82="",$H82=""),"",MAX(0,$G82-$H82))</f>
        <v/>
      </c>
      <c r="K82" s="58">
        <f>IF(OR($A82="",$G82="",$G82&lt;=0,$H82=""),"",IFERROR($H82/$G82,""))</f>
        <v/>
      </c>
      <c r="L82" s="37">
        <f>IF($A82="","",IF($N82&lt;&gt;"OK","Da verificare",IF($H82=$G82,"Ricevuto",IF($H82&gt;0,IF($F82&lt;Impostazioni!$B$2,"Parziale in ritardo","Ricevuto in parte"),IF($F82&lt;Impostazioni!$B$2,"Promesso in ritardo","Solo promesso")))))</f>
        <v/>
      </c>
      <c r="M82" s="38">
        <f>IF(OR($A82="",$N82&lt;&gt;"OK",$J82&lt;=0,$F82&gt;=Impostazioni!$B$2),"",MAX(0,Impostazioni!$B$2-$F82))</f>
        <v/>
      </c>
      <c r="N82" s="37">
        <f>IF($A82="","",IF(COUNTIF($A$5:$A$204,$A82)&gt;1,"Codice duplicato",IF($B82="","Manca fonte familiare",IF($C82="","Manca lato familiare",IF($E82="","Manca data promessa",IF($F82="","Manca data prevista",IF($F82&lt;$E82,"Data prevista precedente alla promessa",IF(OR($G82="",$G82&lt;=0),"Importo promesso non valido",IF(OR($H82="",$H82&lt;0),"Importo ricevuto mancante o non valido",IF(AND($H82&gt;0,$I82=""),"Manca data ricevimento",IF(AND($H82=0,$I82&lt;&gt;""),"Data senza importo ricevuto",IF($H82&gt;$G82,"Ricevuto superiore al promesso",IF(AND($I82&lt;&gt;"",$I82&gt;Impostazioni!$B$2),"Data ricevimento successiva al controllo","OK")))))))))))))</f>
        <v/>
      </c>
      <c r="O82" s="28" t="n"/>
    </row>
    <row r="83" ht="22" customHeight="1">
      <c r="A83" s="27" t="n"/>
      <c r="B83" s="27" t="n"/>
      <c r="C83" s="27" t="n"/>
      <c r="D83" s="28" t="n"/>
      <c r="E83" s="53" t="n"/>
      <c r="F83" s="53" t="n"/>
      <c r="G83" s="54" t="n"/>
      <c r="H83" s="54" t="n"/>
      <c r="I83" s="53" t="n"/>
      <c r="J83" s="55">
        <f>IF(OR($A83="",$G83="",$H83=""),"",MAX(0,$G83-$H83))</f>
        <v/>
      </c>
      <c r="K83" s="56">
        <f>IF(OR($A83="",$G83="",$G83&lt;=0,$H83=""),"",IFERROR($H83/$G83,""))</f>
        <v/>
      </c>
      <c r="L83" s="33">
        <f>IF($A83="","",IF($N83&lt;&gt;"OK","Da verificare",IF($H83=$G83,"Ricevuto",IF($H83&gt;0,IF($F83&lt;Impostazioni!$B$2,"Parziale in ritardo","Ricevuto in parte"),IF($F83&lt;Impostazioni!$B$2,"Promesso in ritardo","Solo promesso")))))</f>
        <v/>
      </c>
      <c r="M83" s="34">
        <f>IF(OR($A83="",$N83&lt;&gt;"OK",$J83&lt;=0,$F83&gt;=Impostazioni!$B$2),"",MAX(0,Impostazioni!$B$2-$F83))</f>
        <v/>
      </c>
      <c r="N83" s="33">
        <f>IF($A83="","",IF(COUNTIF($A$5:$A$204,$A83)&gt;1,"Codice duplicato",IF($B83="","Manca fonte familiare",IF($C83="","Manca lato familiare",IF($E83="","Manca data promessa",IF($F83="","Manca data prevista",IF($F83&lt;$E83,"Data prevista precedente alla promessa",IF(OR($G83="",$G83&lt;=0),"Importo promesso non valido",IF(OR($H83="",$H83&lt;0),"Importo ricevuto mancante o non valido",IF(AND($H83&gt;0,$I83=""),"Manca data ricevimento",IF(AND($H83=0,$I83&lt;&gt;""),"Data senza importo ricevuto",IF($H83&gt;$G83,"Ricevuto superiore al promesso",IF(AND($I83&lt;&gt;"",$I83&gt;Impostazioni!$B$2),"Data ricevimento successiva al controllo","OK")))))))))))))</f>
        <v/>
      </c>
      <c r="O83" s="28" t="n"/>
    </row>
    <row r="84" ht="22" customHeight="1">
      <c r="A84" s="27" t="n"/>
      <c r="B84" s="27" t="n"/>
      <c r="C84" s="27" t="n"/>
      <c r="D84" s="28" t="n"/>
      <c r="E84" s="53" t="n"/>
      <c r="F84" s="53" t="n"/>
      <c r="G84" s="54" t="n"/>
      <c r="H84" s="54" t="n"/>
      <c r="I84" s="53" t="n"/>
      <c r="J84" s="57">
        <f>IF(OR($A84="",$G84="",$H84=""),"",MAX(0,$G84-$H84))</f>
        <v/>
      </c>
      <c r="K84" s="58">
        <f>IF(OR($A84="",$G84="",$G84&lt;=0,$H84=""),"",IFERROR($H84/$G84,""))</f>
        <v/>
      </c>
      <c r="L84" s="37">
        <f>IF($A84="","",IF($N84&lt;&gt;"OK","Da verificare",IF($H84=$G84,"Ricevuto",IF($H84&gt;0,IF($F84&lt;Impostazioni!$B$2,"Parziale in ritardo","Ricevuto in parte"),IF($F84&lt;Impostazioni!$B$2,"Promesso in ritardo","Solo promesso")))))</f>
        <v/>
      </c>
      <c r="M84" s="38">
        <f>IF(OR($A84="",$N84&lt;&gt;"OK",$J84&lt;=0,$F84&gt;=Impostazioni!$B$2),"",MAX(0,Impostazioni!$B$2-$F84))</f>
        <v/>
      </c>
      <c r="N84" s="37">
        <f>IF($A84="","",IF(COUNTIF($A$5:$A$204,$A84)&gt;1,"Codice duplicato",IF($B84="","Manca fonte familiare",IF($C84="","Manca lato familiare",IF($E84="","Manca data promessa",IF($F84="","Manca data prevista",IF($F84&lt;$E84,"Data prevista precedente alla promessa",IF(OR($G84="",$G84&lt;=0),"Importo promesso non valido",IF(OR($H84="",$H84&lt;0),"Importo ricevuto mancante o non valido",IF(AND($H84&gt;0,$I84=""),"Manca data ricevimento",IF(AND($H84=0,$I84&lt;&gt;""),"Data senza importo ricevuto",IF($H84&gt;$G84,"Ricevuto superiore al promesso",IF(AND($I84&lt;&gt;"",$I84&gt;Impostazioni!$B$2),"Data ricevimento successiva al controllo","OK")))))))))))))</f>
        <v/>
      </c>
      <c r="O84" s="28" t="n"/>
    </row>
    <row r="85" ht="22" customHeight="1">
      <c r="A85" s="27" t="n"/>
      <c r="B85" s="27" t="n"/>
      <c r="C85" s="27" t="n"/>
      <c r="D85" s="28" t="n"/>
      <c r="E85" s="53" t="n"/>
      <c r="F85" s="53" t="n"/>
      <c r="G85" s="54" t="n"/>
      <c r="H85" s="54" t="n"/>
      <c r="I85" s="53" t="n"/>
      <c r="J85" s="55">
        <f>IF(OR($A85="",$G85="",$H85=""),"",MAX(0,$G85-$H85))</f>
        <v/>
      </c>
      <c r="K85" s="56">
        <f>IF(OR($A85="",$G85="",$G85&lt;=0,$H85=""),"",IFERROR($H85/$G85,""))</f>
        <v/>
      </c>
      <c r="L85" s="33">
        <f>IF($A85="","",IF($N85&lt;&gt;"OK","Da verificare",IF($H85=$G85,"Ricevuto",IF($H85&gt;0,IF($F85&lt;Impostazioni!$B$2,"Parziale in ritardo","Ricevuto in parte"),IF($F85&lt;Impostazioni!$B$2,"Promesso in ritardo","Solo promesso")))))</f>
        <v/>
      </c>
      <c r="M85" s="34">
        <f>IF(OR($A85="",$N85&lt;&gt;"OK",$J85&lt;=0,$F85&gt;=Impostazioni!$B$2),"",MAX(0,Impostazioni!$B$2-$F85))</f>
        <v/>
      </c>
      <c r="N85" s="33">
        <f>IF($A85="","",IF(COUNTIF($A$5:$A$204,$A85)&gt;1,"Codice duplicato",IF($B85="","Manca fonte familiare",IF($C85="","Manca lato familiare",IF($E85="","Manca data promessa",IF($F85="","Manca data prevista",IF($F85&lt;$E85,"Data prevista precedente alla promessa",IF(OR($G85="",$G85&lt;=0),"Importo promesso non valido",IF(OR($H85="",$H85&lt;0),"Importo ricevuto mancante o non valido",IF(AND($H85&gt;0,$I85=""),"Manca data ricevimento",IF(AND($H85=0,$I85&lt;&gt;""),"Data senza importo ricevuto",IF($H85&gt;$G85,"Ricevuto superiore al promesso",IF(AND($I85&lt;&gt;"",$I85&gt;Impostazioni!$B$2),"Data ricevimento successiva al controllo","OK")))))))))))))</f>
        <v/>
      </c>
      <c r="O85" s="28" t="n"/>
    </row>
    <row r="86" ht="22" customHeight="1">
      <c r="A86" s="27" t="n"/>
      <c r="B86" s="27" t="n"/>
      <c r="C86" s="27" t="n"/>
      <c r="D86" s="28" t="n"/>
      <c r="E86" s="53" t="n"/>
      <c r="F86" s="53" t="n"/>
      <c r="G86" s="54" t="n"/>
      <c r="H86" s="54" t="n"/>
      <c r="I86" s="53" t="n"/>
      <c r="J86" s="57">
        <f>IF(OR($A86="",$G86="",$H86=""),"",MAX(0,$G86-$H86))</f>
        <v/>
      </c>
      <c r="K86" s="58">
        <f>IF(OR($A86="",$G86="",$G86&lt;=0,$H86=""),"",IFERROR($H86/$G86,""))</f>
        <v/>
      </c>
      <c r="L86" s="37">
        <f>IF($A86="","",IF($N86&lt;&gt;"OK","Da verificare",IF($H86=$G86,"Ricevuto",IF($H86&gt;0,IF($F86&lt;Impostazioni!$B$2,"Parziale in ritardo","Ricevuto in parte"),IF($F86&lt;Impostazioni!$B$2,"Promesso in ritardo","Solo promesso")))))</f>
        <v/>
      </c>
      <c r="M86" s="38">
        <f>IF(OR($A86="",$N86&lt;&gt;"OK",$J86&lt;=0,$F86&gt;=Impostazioni!$B$2),"",MAX(0,Impostazioni!$B$2-$F86))</f>
        <v/>
      </c>
      <c r="N86" s="37">
        <f>IF($A86="","",IF(COUNTIF($A$5:$A$204,$A86)&gt;1,"Codice duplicato",IF($B86="","Manca fonte familiare",IF($C86="","Manca lato familiare",IF($E86="","Manca data promessa",IF($F86="","Manca data prevista",IF($F86&lt;$E86,"Data prevista precedente alla promessa",IF(OR($G86="",$G86&lt;=0),"Importo promesso non valido",IF(OR($H86="",$H86&lt;0),"Importo ricevuto mancante o non valido",IF(AND($H86&gt;0,$I86=""),"Manca data ricevimento",IF(AND($H86=0,$I86&lt;&gt;""),"Data senza importo ricevuto",IF($H86&gt;$G86,"Ricevuto superiore al promesso",IF(AND($I86&lt;&gt;"",$I86&gt;Impostazioni!$B$2),"Data ricevimento successiva al controllo","OK")))))))))))))</f>
        <v/>
      </c>
      <c r="O86" s="28" t="n"/>
    </row>
    <row r="87" ht="22" customHeight="1">
      <c r="A87" s="27" t="n"/>
      <c r="B87" s="27" t="n"/>
      <c r="C87" s="27" t="n"/>
      <c r="D87" s="28" t="n"/>
      <c r="E87" s="53" t="n"/>
      <c r="F87" s="53" t="n"/>
      <c r="G87" s="54" t="n"/>
      <c r="H87" s="54" t="n"/>
      <c r="I87" s="53" t="n"/>
      <c r="J87" s="55">
        <f>IF(OR($A87="",$G87="",$H87=""),"",MAX(0,$G87-$H87))</f>
        <v/>
      </c>
      <c r="K87" s="56">
        <f>IF(OR($A87="",$G87="",$G87&lt;=0,$H87=""),"",IFERROR($H87/$G87,""))</f>
        <v/>
      </c>
      <c r="L87" s="33">
        <f>IF($A87="","",IF($N87&lt;&gt;"OK","Da verificare",IF($H87=$G87,"Ricevuto",IF($H87&gt;0,IF($F87&lt;Impostazioni!$B$2,"Parziale in ritardo","Ricevuto in parte"),IF($F87&lt;Impostazioni!$B$2,"Promesso in ritardo","Solo promesso")))))</f>
        <v/>
      </c>
      <c r="M87" s="34">
        <f>IF(OR($A87="",$N87&lt;&gt;"OK",$J87&lt;=0,$F87&gt;=Impostazioni!$B$2),"",MAX(0,Impostazioni!$B$2-$F87))</f>
        <v/>
      </c>
      <c r="N87" s="33">
        <f>IF($A87="","",IF(COUNTIF($A$5:$A$204,$A87)&gt;1,"Codice duplicato",IF($B87="","Manca fonte familiare",IF($C87="","Manca lato familiare",IF($E87="","Manca data promessa",IF($F87="","Manca data prevista",IF($F87&lt;$E87,"Data prevista precedente alla promessa",IF(OR($G87="",$G87&lt;=0),"Importo promesso non valido",IF(OR($H87="",$H87&lt;0),"Importo ricevuto mancante o non valido",IF(AND($H87&gt;0,$I87=""),"Manca data ricevimento",IF(AND($H87=0,$I87&lt;&gt;""),"Data senza importo ricevuto",IF($H87&gt;$G87,"Ricevuto superiore al promesso",IF(AND($I87&lt;&gt;"",$I87&gt;Impostazioni!$B$2),"Data ricevimento successiva al controllo","OK")))))))))))))</f>
        <v/>
      </c>
      <c r="O87" s="28" t="n"/>
    </row>
    <row r="88" ht="22" customHeight="1">
      <c r="A88" s="27" t="n"/>
      <c r="B88" s="27" t="n"/>
      <c r="C88" s="27" t="n"/>
      <c r="D88" s="28" t="n"/>
      <c r="E88" s="53" t="n"/>
      <c r="F88" s="53" t="n"/>
      <c r="G88" s="54" t="n"/>
      <c r="H88" s="54" t="n"/>
      <c r="I88" s="53" t="n"/>
      <c r="J88" s="57">
        <f>IF(OR($A88="",$G88="",$H88=""),"",MAX(0,$G88-$H88))</f>
        <v/>
      </c>
      <c r="K88" s="58">
        <f>IF(OR($A88="",$G88="",$G88&lt;=0,$H88=""),"",IFERROR($H88/$G88,""))</f>
        <v/>
      </c>
      <c r="L88" s="37">
        <f>IF($A88="","",IF($N88&lt;&gt;"OK","Da verificare",IF($H88=$G88,"Ricevuto",IF($H88&gt;0,IF($F88&lt;Impostazioni!$B$2,"Parziale in ritardo","Ricevuto in parte"),IF($F88&lt;Impostazioni!$B$2,"Promesso in ritardo","Solo promesso")))))</f>
        <v/>
      </c>
      <c r="M88" s="38">
        <f>IF(OR($A88="",$N88&lt;&gt;"OK",$J88&lt;=0,$F88&gt;=Impostazioni!$B$2),"",MAX(0,Impostazioni!$B$2-$F88))</f>
        <v/>
      </c>
      <c r="N88" s="37">
        <f>IF($A88="","",IF(COUNTIF($A$5:$A$204,$A88)&gt;1,"Codice duplicato",IF($B88="","Manca fonte familiare",IF($C88="","Manca lato familiare",IF($E88="","Manca data promessa",IF($F88="","Manca data prevista",IF($F88&lt;$E88,"Data prevista precedente alla promessa",IF(OR($G88="",$G88&lt;=0),"Importo promesso non valido",IF(OR($H88="",$H88&lt;0),"Importo ricevuto mancante o non valido",IF(AND($H88&gt;0,$I88=""),"Manca data ricevimento",IF(AND($H88=0,$I88&lt;&gt;""),"Data senza importo ricevuto",IF($H88&gt;$G88,"Ricevuto superiore al promesso",IF(AND($I88&lt;&gt;"",$I88&gt;Impostazioni!$B$2),"Data ricevimento successiva al controllo","OK")))))))))))))</f>
        <v/>
      </c>
      <c r="O88" s="28" t="n"/>
    </row>
    <row r="89" ht="22" customHeight="1">
      <c r="A89" s="27" t="n"/>
      <c r="B89" s="27" t="n"/>
      <c r="C89" s="27" t="n"/>
      <c r="D89" s="28" t="n"/>
      <c r="E89" s="53" t="n"/>
      <c r="F89" s="53" t="n"/>
      <c r="G89" s="54" t="n"/>
      <c r="H89" s="54" t="n"/>
      <c r="I89" s="53" t="n"/>
      <c r="J89" s="55">
        <f>IF(OR($A89="",$G89="",$H89=""),"",MAX(0,$G89-$H89))</f>
        <v/>
      </c>
      <c r="K89" s="56">
        <f>IF(OR($A89="",$G89="",$G89&lt;=0,$H89=""),"",IFERROR($H89/$G89,""))</f>
        <v/>
      </c>
      <c r="L89" s="33">
        <f>IF($A89="","",IF($N89&lt;&gt;"OK","Da verificare",IF($H89=$G89,"Ricevuto",IF($H89&gt;0,IF($F89&lt;Impostazioni!$B$2,"Parziale in ritardo","Ricevuto in parte"),IF($F89&lt;Impostazioni!$B$2,"Promesso in ritardo","Solo promesso")))))</f>
        <v/>
      </c>
      <c r="M89" s="34">
        <f>IF(OR($A89="",$N89&lt;&gt;"OK",$J89&lt;=0,$F89&gt;=Impostazioni!$B$2),"",MAX(0,Impostazioni!$B$2-$F89))</f>
        <v/>
      </c>
      <c r="N89" s="33">
        <f>IF($A89="","",IF(COUNTIF($A$5:$A$204,$A89)&gt;1,"Codice duplicato",IF($B89="","Manca fonte familiare",IF($C89="","Manca lato familiare",IF($E89="","Manca data promessa",IF($F89="","Manca data prevista",IF($F89&lt;$E89,"Data prevista precedente alla promessa",IF(OR($G89="",$G89&lt;=0),"Importo promesso non valido",IF(OR($H89="",$H89&lt;0),"Importo ricevuto mancante o non valido",IF(AND($H89&gt;0,$I89=""),"Manca data ricevimento",IF(AND($H89=0,$I89&lt;&gt;""),"Data senza importo ricevuto",IF($H89&gt;$G89,"Ricevuto superiore al promesso",IF(AND($I89&lt;&gt;"",$I89&gt;Impostazioni!$B$2),"Data ricevimento successiva al controllo","OK")))))))))))))</f>
        <v/>
      </c>
      <c r="O89" s="28" t="n"/>
    </row>
    <row r="90" ht="22" customHeight="1">
      <c r="A90" s="27" t="n"/>
      <c r="B90" s="27" t="n"/>
      <c r="C90" s="27" t="n"/>
      <c r="D90" s="28" t="n"/>
      <c r="E90" s="53" t="n"/>
      <c r="F90" s="53" t="n"/>
      <c r="G90" s="54" t="n"/>
      <c r="H90" s="54" t="n"/>
      <c r="I90" s="53" t="n"/>
      <c r="J90" s="57">
        <f>IF(OR($A90="",$G90="",$H90=""),"",MAX(0,$G90-$H90))</f>
        <v/>
      </c>
      <c r="K90" s="58">
        <f>IF(OR($A90="",$G90="",$G90&lt;=0,$H90=""),"",IFERROR($H90/$G90,""))</f>
        <v/>
      </c>
      <c r="L90" s="37">
        <f>IF($A90="","",IF($N90&lt;&gt;"OK","Da verificare",IF($H90=$G90,"Ricevuto",IF($H90&gt;0,IF($F90&lt;Impostazioni!$B$2,"Parziale in ritardo","Ricevuto in parte"),IF($F90&lt;Impostazioni!$B$2,"Promesso in ritardo","Solo promesso")))))</f>
        <v/>
      </c>
      <c r="M90" s="38">
        <f>IF(OR($A90="",$N90&lt;&gt;"OK",$J90&lt;=0,$F90&gt;=Impostazioni!$B$2),"",MAX(0,Impostazioni!$B$2-$F90))</f>
        <v/>
      </c>
      <c r="N90" s="37">
        <f>IF($A90="","",IF(COUNTIF($A$5:$A$204,$A90)&gt;1,"Codice duplicato",IF($B90="","Manca fonte familiare",IF($C90="","Manca lato familiare",IF($E90="","Manca data promessa",IF($F90="","Manca data prevista",IF($F90&lt;$E90,"Data prevista precedente alla promessa",IF(OR($G90="",$G90&lt;=0),"Importo promesso non valido",IF(OR($H90="",$H90&lt;0),"Importo ricevuto mancante o non valido",IF(AND($H90&gt;0,$I90=""),"Manca data ricevimento",IF(AND($H90=0,$I90&lt;&gt;""),"Data senza importo ricevuto",IF($H90&gt;$G90,"Ricevuto superiore al promesso",IF(AND($I90&lt;&gt;"",$I90&gt;Impostazioni!$B$2),"Data ricevimento successiva al controllo","OK")))))))))))))</f>
        <v/>
      </c>
      <c r="O90" s="28" t="n"/>
    </row>
    <row r="91" ht="22" customHeight="1">
      <c r="A91" s="27" t="n"/>
      <c r="B91" s="27" t="n"/>
      <c r="C91" s="27" t="n"/>
      <c r="D91" s="28" t="n"/>
      <c r="E91" s="53" t="n"/>
      <c r="F91" s="53" t="n"/>
      <c r="G91" s="54" t="n"/>
      <c r="H91" s="54" t="n"/>
      <c r="I91" s="53" t="n"/>
      <c r="J91" s="55">
        <f>IF(OR($A91="",$G91="",$H91=""),"",MAX(0,$G91-$H91))</f>
        <v/>
      </c>
      <c r="K91" s="56">
        <f>IF(OR($A91="",$G91="",$G91&lt;=0,$H91=""),"",IFERROR($H91/$G91,""))</f>
        <v/>
      </c>
      <c r="L91" s="33">
        <f>IF($A91="","",IF($N91&lt;&gt;"OK","Da verificare",IF($H91=$G91,"Ricevuto",IF($H91&gt;0,IF($F91&lt;Impostazioni!$B$2,"Parziale in ritardo","Ricevuto in parte"),IF($F91&lt;Impostazioni!$B$2,"Promesso in ritardo","Solo promesso")))))</f>
        <v/>
      </c>
      <c r="M91" s="34">
        <f>IF(OR($A91="",$N91&lt;&gt;"OK",$J91&lt;=0,$F91&gt;=Impostazioni!$B$2),"",MAX(0,Impostazioni!$B$2-$F91))</f>
        <v/>
      </c>
      <c r="N91" s="33">
        <f>IF($A91="","",IF(COUNTIF($A$5:$A$204,$A91)&gt;1,"Codice duplicato",IF($B91="","Manca fonte familiare",IF($C91="","Manca lato familiare",IF($E91="","Manca data promessa",IF($F91="","Manca data prevista",IF($F91&lt;$E91,"Data prevista precedente alla promessa",IF(OR($G91="",$G91&lt;=0),"Importo promesso non valido",IF(OR($H91="",$H91&lt;0),"Importo ricevuto mancante o non valido",IF(AND($H91&gt;0,$I91=""),"Manca data ricevimento",IF(AND($H91=0,$I91&lt;&gt;""),"Data senza importo ricevuto",IF($H91&gt;$G91,"Ricevuto superiore al promesso",IF(AND($I91&lt;&gt;"",$I91&gt;Impostazioni!$B$2),"Data ricevimento successiva al controllo","OK")))))))))))))</f>
        <v/>
      </c>
      <c r="O91" s="28" t="n"/>
    </row>
    <row r="92" ht="22" customHeight="1">
      <c r="A92" s="27" t="n"/>
      <c r="B92" s="27" t="n"/>
      <c r="C92" s="27" t="n"/>
      <c r="D92" s="28" t="n"/>
      <c r="E92" s="53" t="n"/>
      <c r="F92" s="53" t="n"/>
      <c r="G92" s="54" t="n"/>
      <c r="H92" s="54" t="n"/>
      <c r="I92" s="53" t="n"/>
      <c r="J92" s="57">
        <f>IF(OR($A92="",$G92="",$H92=""),"",MAX(0,$G92-$H92))</f>
        <v/>
      </c>
      <c r="K92" s="58">
        <f>IF(OR($A92="",$G92="",$G92&lt;=0,$H92=""),"",IFERROR($H92/$G92,""))</f>
        <v/>
      </c>
      <c r="L92" s="37">
        <f>IF($A92="","",IF($N92&lt;&gt;"OK","Da verificare",IF($H92=$G92,"Ricevuto",IF($H92&gt;0,IF($F92&lt;Impostazioni!$B$2,"Parziale in ritardo","Ricevuto in parte"),IF($F92&lt;Impostazioni!$B$2,"Promesso in ritardo","Solo promesso")))))</f>
        <v/>
      </c>
      <c r="M92" s="38">
        <f>IF(OR($A92="",$N92&lt;&gt;"OK",$J92&lt;=0,$F92&gt;=Impostazioni!$B$2),"",MAX(0,Impostazioni!$B$2-$F92))</f>
        <v/>
      </c>
      <c r="N92" s="37">
        <f>IF($A92="","",IF(COUNTIF($A$5:$A$204,$A92)&gt;1,"Codice duplicato",IF($B92="","Manca fonte familiare",IF($C92="","Manca lato familiare",IF($E92="","Manca data promessa",IF($F92="","Manca data prevista",IF($F92&lt;$E92,"Data prevista precedente alla promessa",IF(OR($G92="",$G92&lt;=0),"Importo promesso non valido",IF(OR($H92="",$H92&lt;0),"Importo ricevuto mancante o non valido",IF(AND($H92&gt;0,$I92=""),"Manca data ricevimento",IF(AND($H92=0,$I92&lt;&gt;""),"Data senza importo ricevuto",IF($H92&gt;$G92,"Ricevuto superiore al promesso",IF(AND($I92&lt;&gt;"",$I92&gt;Impostazioni!$B$2),"Data ricevimento successiva al controllo","OK")))))))))))))</f>
        <v/>
      </c>
      <c r="O92" s="28" t="n"/>
    </row>
    <row r="93" ht="22" customHeight="1">
      <c r="A93" s="27" t="n"/>
      <c r="B93" s="27" t="n"/>
      <c r="C93" s="27" t="n"/>
      <c r="D93" s="28" t="n"/>
      <c r="E93" s="53" t="n"/>
      <c r="F93" s="53" t="n"/>
      <c r="G93" s="54" t="n"/>
      <c r="H93" s="54" t="n"/>
      <c r="I93" s="53" t="n"/>
      <c r="J93" s="55">
        <f>IF(OR($A93="",$G93="",$H93=""),"",MAX(0,$G93-$H93))</f>
        <v/>
      </c>
      <c r="K93" s="56">
        <f>IF(OR($A93="",$G93="",$G93&lt;=0,$H93=""),"",IFERROR($H93/$G93,""))</f>
        <v/>
      </c>
      <c r="L93" s="33">
        <f>IF($A93="","",IF($N93&lt;&gt;"OK","Da verificare",IF($H93=$G93,"Ricevuto",IF($H93&gt;0,IF($F93&lt;Impostazioni!$B$2,"Parziale in ritardo","Ricevuto in parte"),IF($F93&lt;Impostazioni!$B$2,"Promesso in ritardo","Solo promesso")))))</f>
        <v/>
      </c>
      <c r="M93" s="34">
        <f>IF(OR($A93="",$N93&lt;&gt;"OK",$J93&lt;=0,$F93&gt;=Impostazioni!$B$2),"",MAX(0,Impostazioni!$B$2-$F93))</f>
        <v/>
      </c>
      <c r="N93" s="33">
        <f>IF($A93="","",IF(COUNTIF($A$5:$A$204,$A93)&gt;1,"Codice duplicato",IF($B93="","Manca fonte familiare",IF($C93="","Manca lato familiare",IF($E93="","Manca data promessa",IF($F93="","Manca data prevista",IF($F93&lt;$E93,"Data prevista precedente alla promessa",IF(OR($G93="",$G93&lt;=0),"Importo promesso non valido",IF(OR($H93="",$H93&lt;0),"Importo ricevuto mancante o non valido",IF(AND($H93&gt;0,$I93=""),"Manca data ricevimento",IF(AND($H93=0,$I93&lt;&gt;""),"Data senza importo ricevuto",IF($H93&gt;$G93,"Ricevuto superiore al promesso",IF(AND($I93&lt;&gt;"",$I93&gt;Impostazioni!$B$2),"Data ricevimento successiva al controllo","OK")))))))))))))</f>
        <v/>
      </c>
      <c r="O93" s="28" t="n"/>
    </row>
    <row r="94" ht="22" customHeight="1">
      <c r="A94" s="27" t="n"/>
      <c r="B94" s="27" t="n"/>
      <c r="C94" s="27" t="n"/>
      <c r="D94" s="28" t="n"/>
      <c r="E94" s="53" t="n"/>
      <c r="F94" s="53" t="n"/>
      <c r="G94" s="54" t="n"/>
      <c r="H94" s="54" t="n"/>
      <c r="I94" s="53" t="n"/>
      <c r="J94" s="57">
        <f>IF(OR($A94="",$G94="",$H94=""),"",MAX(0,$G94-$H94))</f>
        <v/>
      </c>
      <c r="K94" s="58">
        <f>IF(OR($A94="",$G94="",$G94&lt;=0,$H94=""),"",IFERROR($H94/$G94,""))</f>
        <v/>
      </c>
      <c r="L94" s="37">
        <f>IF($A94="","",IF($N94&lt;&gt;"OK","Da verificare",IF($H94=$G94,"Ricevuto",IF($H94&gt;0,IF($F94&lt;Impostazioni!$B$2,"Parziale in ritardo","Ricevuto in parte"),IF($F94&lt;Impostazioni!$B$2,"Promesso in ritardo","Solo promesso")))))</f>
        <v/>
      </c>
      <c r="M94" s="38">
        <f>IF(OR($A94="",$N94&lt;&gt;"OK",$J94&lt;=0,$F94&gt;=Impostazioni!$B$2),"",MAX(0,Impostazioni!$B$2-$F94))</f>
        <v/>
      </c>
      <c r="N94" s="37">
        <f>IF($A94="","",IF(COUNTIF($A$5:$A$204,$A94)&gt;1,"Codice duplicato",IF($B94="","Manca fonte familiare",IF($C94="","Manca lato familiare",IF($E94="","Manca data promessa",IF($F94="","Manca data prevista",IF($F94&lt;$E94,"Data prevista precedente alla promessa",IF(OR($G94="",$G94&lt;=0),"Importo promesso non valido",IF(OR($H94="",$H94&lt;0),"Importo ricevuto mancante o non valido",IF(AND($H94&gt;0,$I94=""),"Manca data ricevimento",IF(AND($H94=0,$I94&lt;&gt;""),"Data senza importo ricevuto",IF($H94&gt;$G94,"Ricevuto superiore al promesso",IF(AND($I94&lt;&gt;"",$I94&gt;Impostazioni!$B$2),"Data ricevimento successiva al controllo","OK")))))))))))))</f>
        <v/>
      </c>
      <c r="O94" s="28" t="n"/>
    </row>
    <row r="95" ht="22" customHeight="1">
      <c r="A95" s="27" t="n"/>
      <c r="B95" s="27" t="n"/>
      <c r="C95" s="27" t="n"/>
      <c r="D95" s="28" t="n"/>
      <c r="E95" s="53" t="n"/>
      <c r="F95" s="53" t="n"/>
      <c r="G95" s="54" t="n"/>
      <c r="H95" s="54" t="n"/>
      <c r="I95" s="53" t="n"/>
      <c r="J95" s="55">
        <f>IF(OR($A95="",$G95="",$H95=""),"",MAX(0,$G95-$H95))</f>
        <v/>
      </c>
      <c r="K95" s="56">
        <f>IF(OR($A95="",$G95="",$G95&lt;=0,$H95=""),"",IFERROR($H95/$G95,""))</f>
        <v/>
      </c>
      <c r="L95" s="33">
        <f>IF($A95="","",IF($N95&lt;&gt;"OK","Da verificare",IF($H95=$G95,"Ricevuto",IF($H95&gt;0,IF($F95&lt;Impostazioni!$B$2,"Parziale in ritardo","Ricevuto in parte"),IF($F95&lt;Impostazioni!$B$2,"Promesso in ritardo","Solo promesso")))))</f>
        <v/>
      </c>
      <c r="M95" s="34">
        <f>IF(OR($A95="",$N95&lt;&gt;"OK",$J95&lt;=0,$F95&gt;=Impostazioni!$B$2),"",MAX(0,Impostazioni!$B$2-$F95))</f>
        <v/>
      </c>
      <c r="N95" s="33">
        <f>IF($A95="","",IF(COUNTIF($A$5:$A$204,$A95)&gt;1,"Codice duplicato",IF($B95="","Manca fonte familiare",IF($C95="","Manca lato familiare",IF($E95="","Manca data promessa",IF($F95="","Manca data prevista",IF($F95&lt;$E95,"Data prevista precedente alla promessa",IF(OR($G95="",$G95&lt;=0),"Importo promesso non valido",IF(OR($H95="",$H95&lt;0),"Importo ricevuto mancante o non valido",IF(AND($H95&gt;0,$I95=""),"Manca data ricevimento",IF(AND($H95=0,$I95&lt;&gt;""),"Data senza importo ricevuto",IF($H95&gt;$G95,"Ricevuto superiore al promesso",IF(AND($I95&lt;&gt;"",$I95&gt;Impostazioni!$B$2),"Data ricevimento successiva al controllo","OK")))))))))))))</f>
        <v/>
      </c>
      <c r="O95" s="28" t="n"/>
    </row>
    <row r="96" ht="22" customHeight="1">
      <c r="A96" s="27" t="n"/>
      <c r="B96" s="27" t="n"/>
      <c r="C96" s="27" t="n"/>
      <c r="D96" s="28" t="n"/>
      <c r="E96" s="53" t="n"/>
      <c r="F96" s="53" t="n"/>
      <c r="G96" s="54" t="n"/>
      <c r="H96" s="54" t="n"/>
      <c r="I96" s="53" t="n"/>
      <c r="J96" s="57">
        <f>IF(OR($A96="",$G96="",$H96=""),"",MAX(0,$G96-$H96))</f>
        <v/>
      </c>
      <c r="K96" s="58">
        <f>IF(OR($A96="",$G96="",$G96&lt;=0,$H96=""),"",IFERROR($H96/$G96,""))</f>
        <v/>
      </c>
      <c r="L96" s="37">
        <f>IF($A96="","",IF($N96&lt;&gt;"OK","Da verificare",IF($H96=$G96,"Ricevuto",IF($H96&gt;0,IF($F96&lt;Impostazioni!$B$2,"Parziale in ritardo","Ricevuto in parte"),IF($F96&lt;Impostazioni!$B$2,"Promesso in ritardo","Solo promesso")))))</f>
        <v/>
      </c>
      <c r="M96" s="38">
        <f>IF(OR($A96="",$N96&lt;&gt;"OK",$J96&lt;=0,$F96&gt;=Impostazioni!$B$2),"",MAX(0,Impostazioni!$B$2-$F96))</f>
        <v/>
      </c>
      <c r="N96" s="37">
        <f>IF($A96="","",IF(COUNTIF($A$5:$A$204,$A96)&gt;1,"Codice duplicato",IF($B96="","Manca fonte familiare",IF($C96="","Manca lato familiare",IF($E96="","Manca data promessa",IF($F96="","Manca data prevista",IF($F96&lt;$E96,"Data prevista precedente alla promessa",IF(OR($G96="",$G96&lt;=0),"Importo promesso non valido",IF(OR($H96="",$H96&lt;0),"Importo ricevuto mancante o non valido",IF(AND($H96&gt;0,$I96=""),"Manca data ricevimento",IF(AND($H96=0,$I96&lt;&gt;""),"Data senza importo ricevuto",IF($H96&gt;$G96,"Ricevuto superiore al promesso",IF(AND($I96&lt;&gt;"",$I96&gt;Impostazioni!$B$2),"Data ricevimento successiva al controllo","OK")))))))))))))</f>
        <v/>
      </c>
      <c r="O96" s="28" t="n"/>
    </row>
    <row r="97" ht="22" customHeight="1">
      <c r="A97" s="27" t="n"/>
      <c r="B97" s="27" t="n"/>
      <c r="C97" s="27" t="n"/>
      <c r="D97" s="28" t="n"/>
      <c r="E97" s="53" t="n"/>
      <c r="F97" s="53" t="n"/>
      <c r="G97" s="54" t="n"/>
      <c r="H97" s="54" t="n"/>
      <c r="I97" s="53" t="n"/>
      <c r="J97" s="55">
        <f>IF(OR($A97="",$G97="",$H97=""),"",MAX(0,$G97-$H97))</f>
        <v/>
      </c>
      <c r="K97" s="56">
        <f>IF(OR($A97="",$G97="",$G97&lt;=0,$H97=""),"",IFERROR($H97/$G97,""))</f>
        <v/>
      </c>
      <c r="L97" s="33">
        <f>IF($A97="","",IF($N97&lt;&gt;"OK","Da verificare",IF($H97=$G97,"Ricevuto",IF($H97&gt;0,IF($F97&lt;Impostazioni!$B$2,"Parziale in ritardo","Ricevuto in parte"),IF($F97&lt;Impostazioni!$B$2,"Promesso in ritardo","Solo promesso")))))</f>
        <v/>
      </c>
      <c r="M97" s="34">
        <f>IF(OR($A97="",$N97&lt;&gt;"OK",$J97&lt;=0,$F97&gt;=Impostazioni!$B$2),"",MAX(0,Impostazioni!$B$2-$F97))</f>
        <v/>
      </c>
      <c r="N97" s="33">
        <f>IF($A97="","",IF(COUNTIF($A$5:$A$204,$A97)&gt;1,"Codice duplicato",IF($B97="","Manca fonte familiare",IF($C97="","Manca lato familiare",IF($E97="","Manca data promessa",IF($F97="","Manca data prevista",IF($F97&lt;$E97,"Data prevista precedente alla promessa",IF(OR($G97="",$G97&lt;=0),"Importo promesso non valido",IF(OR($H97="",$H97&lt;0),"Importo ricevuto mancante o non valido",IF(AND($H97&gt;0,$I97=""),"Manca data ricevimento",IF(AND($H97=0,$I97&lt;&gt;""),"Data senza importo ricevuto",IF($H97&gt;$G97,"Ricevuto superiore al promesso",IF(AND($I97&lt;&gt;"",$I97&gt;Impostazioni!$B$2),"Data ricevimento successiva al controllo","OK")))))))))))))</f>
        <v/>
      </c>
      <c r="O97" s="28" t="n"/>
    </row>
    <row r="98" ht="22" customHeight="1">
      <c r="A98" s="27" t="n"/>
      <c r="B98" s="27" t="n"/>
      <c r="C98" s="27" t="n"/>
      <c r="D98" s="28" t="n"/>
      <c r="E98" s="53" t="n"/>
      <c r="F98" s="53" t="n"/>
      <c r="G98" s="54" t="n"/>
      <c r="H98" s="54" t="n"/>
      <c r="I98" s="53" t="n"/>
      <c r="J98" s="57">
        <f>IF(OR($A98="",$G98="",$H98=""),"",MAX(0,$G98-$H98))</f>
        <v/>
      </c>
      <c r="K98" s="58">
        <f>IF(OR($A98="",$G98="",$G98&lt;=0,$H98=""),"",IFERROR($H98/$G98,""))</f>
        <v/>
      </c>
      <c r="L98" s="37">
        <f>IF($A98="","",IF($N98&lt;&gt;"OK","Da verificare",IF($H98=$G98,"Ricevuto",IF($H98&gt;0,IF($F98&lt;Impostazioni!$B$2,"Parziale in ritardo","Ricevuto in parte"),IF($F98&lt;Impostazioni!$B$2,"Promesso in ritardo","Solo promesso")))))</f>
        <v/>
      </c>
      <c r="M98" s="38">
        <f>IF(OR($A98="",$N98&lt;&gt;"OK",$J98&lt;=0,$F98&gt;=Impostazioni!$B$2),"",MAX(0,Impostazioni!$B$2-$F98))</f>
        <v/>
      </c>
      <c r="N98" s="37">
        <f>IF($A98="","",IF(COUNTIF($A$5:$A$204,$A98)&gt;1,"Codice duplicato",IF($B98="","Manca fonte familiare",IF($C98="","Manca lato familiare",IF($E98="","Manca data promessa",IF($F98="","Manca data prevista",IF($F98&lt;$E98,"Data prevista precedente alla promessa",IF(OR($G98="",$G98&lt;=0),"Importo promesso non valido",IF(OR($H98="",$H98&lt;0),"Importo ricevuto mancante o non valido",IF(AND($H98&gt;0,$I98=""),"Manca data ricevimento",IF(AND($H98=0,$I98&lt;&gt;""),"Data senza importo ricevuto",IF($H98&gt;$G98,"Ricevuto superiore al promesso",IF(AND($I98&lt;&gt;"",$I98&gt;Impostazioni!$B$2),"Data ricevimento successiva al controllo","OK")))))))))))))</f>
        <v/>
      </c>
      <c r="O98" s="28" t="n"/>
    </row>
    <row r="99" ht="22" customHeight="1">
      <c r="A99" s="27" t="n"/>
      <c r="B99" s="27" t="n"/>
      <c r="C99" s="27" t="n"/>
      <c r="D99" s="28" t="n"/>
      <c r="E99" s="53" t="n"/>
      <c r="F99" s="53" t="n"/>
      <c r="G99" s="54" t="n"/>
      <c r="H99" s="54" t="n"/>
      <c r="I99" s="53" t="n"/>
      <c r="J99" s="55">
        <f>IF(OR($A99="",$G99="",$H99=""),"",MAX(0,$G99-$H99))</f>
        <v/>
      </c>
      <c r="K99" s="56">
        <f>IF(OR($A99="",$G99="",$G99&lt;=0,$H99=""),"",IFERROR($H99/$G99,""))</f>
        <v/>
      </c>
      <c r="L99" s="33">
        <f>IF($A99="","",IF($N99&lt;&gt;"OK","Da verificare",IF($H99=$G99,"Ricevuto",IF($H99&gt;0,IF($F99&lt;Impostazioni!$B$2,"Parziale in ritardo","Ricevuto in parte"),IF($F99&lt;Impostazioni!$B$2,"Promesso in ritardo","Solo promesso")))))</f>
        <v/>
      </c>
      <c r="M99" s="34">
        <f>IF(OR($A99="",$N99&lt;&gt;"OK",$J99&lt;=0,$F99&gt;=Impostazioni!$B$2),"",MAX(0,Impostazioni!$B$2-$F99))</f>
        <v/>
      </c>
      <c r="N99" s="33">
        <f>IF($A99="","",IF(COUNTIF($A$5:$A$204,$A99)&gt;1,"Codice duplicato",IF($B99="","Manca fonte familiare",IF($C99="","Manca lato familiare",IF($E99="","Manca data promessa",IF($F99="","Manca data prevista",IF($F99&lt;$E99,"Data prevista precedente alla promessa",IF(OR($G99="",$G99&lt;=0),"Importo promesso non valido",IF(OR($H99="",$H99&lt;0),"Importo ricevuto mancante o non valido",IF(AND($H99&gt;0,$I99=""),"Manca data ricevimento",IF(AND($H99=0,$I99&lt;&gt;""),"Data senza importo ricevuto",IF($H99&gt;$G99,"Ricevuto superiore al promesso",IF(AND($I99&lt;&gt;"",$I99&gt;Impostazioni!$B$2),"Data ricevimento successiva al controllo","OK")))))))))))))</f>
        <v/>
      </c>
      <c r="O99" s="28" t="n"/>
    </row>
    <row r="100" ht="22" customHeight="1">
      <c r="A100" s="27" t="n"/>
      <c r="B100" s="27" t="n"/>
      <c r="C100" s="27" t="n"/>
      <c r="D100" s="28" t="n"/>
      <c r="E100" s="53" t="n"/>
      <c r="F100" s="53" t="n"/>
      <c r="G100" s="54" t="n"/>
      <c r="H100" s="54" t="n"/>
      <c r="I100" s="53" t="n"/>
      <c r="J100" s="57">
        <f>IF(OR($A100="",$G100="",$H100=""),"",MAX(0,$G100-$H100))</f>
        <v/>
      </c>
      <c r="K100" s="58">
        <f>IF(OR($A100="",$G100="",$G100&lt;=0,$H100=""),"",IFERROR($H100/$G100,""))</f>
        <v/>
      </c>
      <c r="L100" s="37">
        <f>IF($A100="","",IF($N100&lt;&gt;"OK","Da verificare",IF($H100=$G100,"Ricevuto",IF($H100&gt;0,IF($F100&lt;Impostazioni!$B$2,"Parziale in ritardo","Ricevuto in parte"),IF($F100&lt;Impostazioni!$B$2,"Promesso in ritardo","Solo promesso")))))</f>
        <v/>
      </c>
      <c r="M100" s="38">
        <f>IF(OR($A100="",$N100&lt;&gt;"OK",$J100&lt;=0,$F100&gt;=Impostazioni!$B$2),"",MAX(0,Impostazioni!$B$2-$F100))</f>
        <v/>
      </c>
      <c r="N100" s="37">
        <f>IF($A100="","",IF(COUNTIF($A$5:$A$204,$A100)&gt;1,"Codice duplicato",IF($B100="","Manca fonte familiare",IF($C100="","Manca lato familiare",IF($E100="","Manca data promessa",IF($F100="","Manca data prevista",IF($F100&lt;$E100,"Data prevista precedente alla promessa",IF(OR($G100="",$G100&lt;=0),"Importo promesso non valido",IF(OR($H100="",$H100&lt;0),"Importo ricevuto mancante o non valido",IF(AND($H100&gt;0,$I100=""),"Manca data ricevimento",IF(AND($H100=0,$I100&lt;&gt;""),"Data senza importo ricevuto",IF($H100&gt;$G100,"Ricevuto superiore al promesso",IF(AND($I100&lt;&gt;"",$I100&gt;Impostazioni!$B$2),"Data ricevimento successiva al controllo","OK")))))))))))))</f>
        <v/>
      </c>
      <c r="O100" s="28" t="n"/>
    </row>
    <row r="101" ht="22" customHeight="1">
      <c r="A101" s="27" t="n"/>
      <c r="B101" s="27" t="n"/>
      <c r="C101" s="27" t="n"/>
      <c r="D101" s="28" t="n"/>
      <c r="E101" s="53" t="n"/>
      <c r="F101" s="53" t="n"/>
      <c r="G101" s="54" t="n"/>
      <c r="H101" s="54" t="n"/>
      <c r="I101" s="53" t="n"/>
      <c r="J101" s="55">
        <f>IF(OR($A101="",$G101="",$H101=""),"",MAX(0,$G101-$H101))</f>
        <v/>
      </c>
      <c r="K101" s="56">
        <f>IF(OR($A101="",$G101="",$G101&lt;=0,$H101=""),"",IFERROR($H101/$G101,""))</f>
        <v/>
      </c>
      <c r="L101" s="33">
        <f>IF($A101="","",IF($N101&lt;&gt;"OK","Da verificare",IF($H101=$G101,"Ricevuto",IF($H101&gt;0,IF($F101&lt;Impostazioni!$B$2,"Parziale in ritardo","Ricevuto in parte"),IF($F101&lt;Impostazioni!$B$2,"Promesso in ritardo","Solo promesso")))))</f>
        <v/>
      </c>
      <c r="M101" s="34">
        <f>IF(OR($A101="",$N101&lt;&gt;"OK",$J101&lt;=0,$F101&gt;=Impostazioni!$B$2),"",MAX(0,Impostazioni!$B$2-$F101))</f>
        <v/>
      </c>
      <c r="N101" s="33">
        <f>IF($A101="","",IF(COUNTIF($A$5:$A$204,$A101)&gt;1,"Codice duplicato",IF($B101="","Manca fonte familiare",IF($C101="","Manca lato familiare",IF($E101="","Manca data promessa",IF($F101="","Manca data prevista",IF($F101&lt;$E101,"Data prevista precedente alla promessa",IF(OR($G101="",$G101&lt;=0),"Importo promesso non valido",IF(OR($H101="",$H101&lt;0),"Importo ricevuto mancante o non valido",IF(AND($H101&gt;0,$I101=""),"Manca data ricevimento",IF(AND($H101=0,$I101&lt;&gt;""),"Data senza importo ricevuto",IF($H101&gt;$G101,"Ricevuto superiore al promesso",IF(AND($I101&lt;&gt;"",$I101&gt;Impostazioni!$B$2),"Data ricevimento successiva al controllo","OK")))))))))))))</f>
        <v/>
      </c>
      <c r="O101" s="28" t="n"/>
    </row>
    <row r="102" ht="22" customHeight="1">
      <c r="A102" s="27" t="n"/>
      <c r="B102" s="27" t="n"/>
      <c r="C102" s="27" t="n"/>
      <c r="D102" s="28" t="n"/>
      <c r="E102" s="53" t="n"/>
      <c r="F102" s="53" t="n"/>
      <c r="G102" s="54" t="n"/>
      <c r="H102" s="54" t="n"/>
      <c r="I102" s="53" t="n"/>
      <c r="J102" s="57">
        <f>IF(OR($A102="",$G102="",$H102=""),"",MAX(0,$G102-$H102))</f>
        <v/>
      </c>
      <c r="K102" s="58">
        <f>IF(OR($A102="",$G102="",$G102&lt;=0,$H102=""),"",IFERROR($H102/$G102,""))</f>
        <v/>
      </c>
      <c r="L102" s="37">
        <f>IF($A102="","",IF($N102&lt;&gt;"OK","Da verificare",IF($H102=$G102,"Ricevuto",IF($H102&gt;0,IF($F102&lt;Impostazioni!$B$2,"Parziale in ritardo","Ricevuto in parte"),IF($F102&lt;Impostazioni!$B$2,"Promesso in ritardo","Solo promesso")))))</f>
        <v/>
      </c>
      <c r="M102" s="38">
        <f>IF(OR($A102="",$N102&lt;&gt;"OK",$J102&lt;=0,$F102&gt;=Impostazioni!$B$2),"",MAX(0,Impostazioni!$B$2-$F102))</f>
        <v/>
      </c>
      <c r="N102" s="37">
        <f>IF($A102="","",IF(COUNTIF($A$5:$A$204,$A102)&gt;1,"Codice duplicato",IF($B102="","Manca fonte familiare",IF($C102="","Manca lato familiare",IF($E102="","Manca data promessa",IF($F102="","Manca data prevista",IF($F102&lt;$E102,"Data prevista precedente alla promessa",IF(OR($G102="",$G102&lt;=0),"Importo promesso non valido",IF(OR($H102="",$H102&lt;0),"Importo ricevuto mancante o non valido",IF(AND($H102&gt;0,$I102=""),"Manca data ricevimento",IF(AND($H102=0,$I102&lt;&gt;""),"Data senza importo ricevuto",IF($H102&gt;$G102,"Ricevuto superiore al promesso",IF(AND($I102&lt;&gt;"",$I102&gt;Impostazioni!$B$2),"Data ricevimento successiva al controllo","OK")))))))))))))</f>
        <v/>
      </c>
      <c r="O102" s="28" t="n"/>
    </row>
    <row r="103" ht="22" customHeight="1">
      <c r="A103" s="27" t="n"/>
      <c r="B103" s="27" t="n"/>
      <c r="C103" s="27" t="n"/>
      <c r="D103" s="28" t="n"/>
      <c r="E103" s="53" t="n"/>
      <c r="F103" s="53" t="n"/>
      <c r="G103" s="54" t="n"/>
      <c r="H103" s="54" t="n"/>
      <c r="I103" s="53" t="n"/>
      <c r="J103" s="55">
        <f>IF(OR($A103="",$G103="",$H103=""),"",MAX(0,$G103-$H103))</f>
        <v/>
      </c>
      <c r="K103" s="56">
        <f>IF(OR($A103="",$G103="",$G103&lt;=0,$H103=""),"",IFERROR($H103/$G103,""))</f>
        <v/>
      </c>
      <c r="L103" s="33">
        <f>IF($A103="","",IF($N103&lt;&gt;"OK","Da verificare",IF($H103=$G103,"Ricevuto",IF($H103&gt;0,IF($F103&lt;Impostazioni!$B$2,"Parziale in ritardo","Ricevuto in parte"),IF($F103&lt;Impostazioni!$B$2,"Promesso in ritardo","Solo promesso")))))</f>
        <v/>
      </c>
      <c r="M103" s="34">
        <f>IF(OR($A103="",$N103&lt;&gt;"OK",$J103&lt;=0,$F103&gt;=Impostazioni!$B$2),"",MAX(0,Impostazioni!$B$2-$F103))</f>
        <v/>
      </c>
      <c r="N103" s="33">
        <f>IF($A103="","",IF(COUNTIF($A$5:$A$204,$A103)&gt;1,"Codice duplicato",IF($B103="","Manca fonte familiare",IF($C103="","Manca lato familiare",IF($E103="","Manca data promessa",IF($F103="","Manca data prevista",IF($F103&lt;$E103,"Data prevista precedente alla promessa",IF(OR($G103="",$G103&lt;=0),"Importo promesso non valido",IF(OR($H103="",$H103&lt;0),"Importo ricevuto mancante o non valido",IF(AND($H103&gt;0,$I103=""),"Manca data ricevimento",IF(AND($H103=0,$I103&lt;&gt;""),"Data senza importo ricevuto",IF($H103&gt;$G103,"Ricevuto superiore al promesso",IF(AND($I103&lt;&gt;"",$I103&gt;Impostazioni!$B$2),"Data ricevimento successiva al controllo","OK")))))))))))))</f>
        <v/>
      </c>
      <c r="O103" s="28" t="n"/>
    </row>
    <row r="104" ht="22" customHeight="1">
      <c r="A104" s="27" t="n"/>
      <c r="B104" s="27" t="n"/>
      <c r="C104" s="27" t="n"/>
      <c r="D104" s="28" t="n"/>
      <c r="E104" s="53" t="n"/>
      <c r="F104" s="53" t="n"/>
      <c r="G104" s="54" t="n"/>
      <c r="H104" s="54" t="n"/>
      <c r="I104" s="53" t="n"/>
      <c r="J104" s="57">
        <f>IF(OR($A104="",$G104="",$H104=""),"",MAX(0,$G104-$H104))</f>
        <v/>
      </c>
      <c r="K104" s="58">
        <f>IF(OR($A104="",$G104="",$G104&lt;=0,$H104=""),"",IFERROR($H104/$G104,""))</f>
        <v/>
      </c>
      <c r="L104" s="37">
        <f>IF($A104="","",IF($N104&lt;&gt;"OK","Da verificare",IF($H104=$G104,"Ricevuto",IF($H104&gt;0,IF($F104&lt;Impostazioni!$B$2,"Parziale in ritardo","Ricevuto in parte"),IF($F104&lt;Impostazioni!$B$2,"Promesso in ritardo","Solo promesso")))))</f>
        <v/>
      </c>
      <c r="M104" s="38">
        <f>IF(OR($A104="",$N104&lt;&gt;"OK",$J104&lt;=0,$F104&gt;=Impostazioni!$B$2),"",MAX(0,Impostazioni!$B$2-$F104))</f>
        <v/>
      </c>
      <c r="N104" s="37">
        <f>IF($A104="","",IF(COUNTIF($A$5:$A$204,$A104)&gt;1,"Codice duplicato",IF($B104="","Manca fonte familiare",IF($C104="","Manca lato familiare",IF($E104="","Manca data promessa",IF($F104="","Manca data prevista",IF($F104&lt;$E104,"Data prevista precedente alla promessa",IF(OR($G104="",$G104&lt;=0),"Importo promesso non valido",IF(OR($H104="",$H104&lt;0),"Importo ricevuto mancante o non valido",IF(AND($H104&gt;0,$I104=""),"Manca data ricevimento",IF(AND($H104=0,$I104&lt;&gt;""),"Data senza importo ricevuto",IF($H104&gt;$G104,"Ricevuto superiore al promesso",IF(AND($I104&lt;&gt;"",$I104&gt;Impostazioni!$B$2),"Data ricevimento successiva al controllo","OK")))))))))))))</f>
        <v/>
      </c>
      <c r="O104" s="28" t="n"/>
    </row>
    <row r="105" ht="22" customHeight="1">
      <c r="A105" s="27" t="n"/>
      <c r="B105" s="27" t="n"/>
      <c r="C105" s="27" t="n"/>
      <c r="D105" s="28" t="n"/>
      <c r="E105" s="53" t="n"/>
      <c r="F105" s="53" t="n"/>
      <c r="G105" s="54" t="n"/>
      <c r="H105" s="54" t="n"/>
      <c r="I105" s="53" t="n"/>
      <c r="J105" s="55">
        <f>IF(OR($A105="",$G105="",$H105=""),"",MAX(0,$G105-$H105))</f>
        <v/>
      </c>
      <c r="K105" s="56">
        <f>IF(OR($A105="",$G105="",$G105&lt;=0,$H105=""),"",IFERROR($H105/$G105,""))</f>
        <v/>
      </c>
      <c r="L105" s="33">
        <f>IF($A105="","",IF($N105&lt;&gt;"OK","Da verificare",IF($H105=$G105,"Ricevuto",IF($H105&gt;0,IF($F105&lt;Impostazioni!$B$2,"Parziale in ritardo","Ricevuto in parte"),IF($F105&lt;Impostazioni!$B$2,"Promesso in ritardo","Solo promesso")))))</f>
        <v/>
      </c>
      <c r="M105" s="34">
        <f>IF(OR($A105="",$N105&lt;&gt;"OK",$J105&lt;=0,$F105&gt;=Impostazioni!$B$2),"",MAX(0,Impostazioni!$B$2-$F105))</f>
        <v/>
      </c>
      <c r="N105" s="33">
        <f>IF($A105="","",IF(COUNTIF($A$5:$A$204,$A105)&gt;1,"Codice duplicato",IF($B105="","Manca fonte familiare",IF($C105="","Manca lato familiare",IF($E105="","Manca data promessa",IF($F105="","Manca data prevista",IF($F105&lt;$E105,"Data prevista precedente alla promessa",IF(OR($G105="",$G105&lt;=0),"Importo promesso non valido",IF(OR($H105="",$H105&lt;0),"Importo ricevuto mancante o non valido",IF(AND($H105&gt;0,$I105=""),"Manca data ricevimento",IF(AND($H105=0,$I105&lt;&gt;""),"Data senza importo ricevuto",IF($H105&gt;$G105,"Ricevuto superiore al promesso",IF(AND($I105&lt;&gt;"",$I105&gt;Impostazioni!$B$2),"Data ricevimento successiva al controllo","OK")))))))))))))</f>
        <v/>
      </c>
      <c r="O105" s="28" t="n"/>
    </row>
    <row r="106" ht="22" customHeight="1">
      <c r="A106" s="27" t="n"/>
      <c r="B106" s="27" t="n"/>
      <c r="C106" s="27" t="n"/>
      <c r="D106" s="28" t="n"/>
      <c r="E106" s="53" t="n"/>
      <c r="F106" s="53" t="n"/>
      <c r="G106" s="54" t="n"/>
      <c r="H106" s="54" t="n"/>
      <c r="I106" s="53" t="n"/>
      <c r="J106" s="57">
        <f>IF(OR($A106="",$G106="",$H106=""),"",MAX(0,$G106-$H106))</f>
        <v/>
      </c>
      <c r="K106" s="58">
        <f>IF(OR($A106="",$G106="",$G106&lt;=0,$H106=""),"",IFERROR($H106/$G106,""))</f>
        <v/>
      </c>
      <c r="L106" s="37">
        <f>IF($A106="","",IF($N106&lt;&gt;"OK","Da verificare",IF($H106=$G106,"Ricevuto",IF($H106&gt;0,IF($F106&lt;Impostazioni!$B$2,"Parziale in ritardo","Ricevuto in parte"),IF($F106&lt;Impostazioni!$B$2,"Promesso in ritardo","Solo promesso")))))</f>
        <v/>
      </c>
      <c r="M106" s="38">
        <f>IF(OR($A106="",$N106&lt;&gt;"OK",$J106&lt;=0,$F106&gt;=Impostazioni!$B$2),"",MAX(0,Impostazioni!$B$2-$F106))</f>
        <v/>
      </c>
      <c r="N106" s="37">
        <f>IF($A106="","",IF(COUNTIF($A$5:$A$204,$A106)&gt;1,"Codice duplicato",IF($B106="","Manca fonte familiare",IF($C106="","Manca lato familiare",IF($E106="","Manca data promessa",IF($F106="","Manca data prevista",IF($F106&lt;$E106,"Data prevista precedente alla promessa",IF(OR($G106="",$G106&lt;=0),"Importo promesso non valido",IF(OR($H106="",$H106&lt;0),"Importo ricevuto mancante o non valido",IF(AND($H106&gt;0,$I106=""),"Manca data ricevimento",IF(AND($H106=0,$I106&lt;&gt;""),"Data senza importo ricevuto",IF($H106&gt;$G106,"Ricevuto superiore al promesso",IF(AND($I106&lt;&gt;"",$I106&gt;Impostazioni!$B$2),"Data ricevimento successiva al controllo","OK")))))))))))))</f>
        <v/>
      </c>
      <c r="O106" s="28" t="n"/>
    </row>
    <row r="107" ht="22" customHeight="1">
      <c r="A107" s="27" t="n"/>
      <c r="B107" s="27" t="n"/>
      <c r="C107" s="27" t="n"/>
      <c r="D107" s="28" t="n"/>
      <c r="E107" s="53" t="n"/>
      <c r="F107" s="53" t="n"/>
      <c r="G107" s="54" t="n"/>
      <c r="H107" s="54" t="n"/>
      <c r="I107" s="53" t="n"/>
      <c r="J107" s="55">
        <f>IF(OR($A107="",$G107="",$H107=""),"",MAX(0,$G107-$H107))</f>
        <v/>
      </c>
      <c r="K107" s="56">
        <f>IF(OR($A107="",$G107="",$G107&lt;=0,$H107=""),"",IFERROR($H107/$G107,""))</f>
        <v/>
      </c>
      <c r="L107" s="33">
        <f>IF($A107="","",IF($N107&lt;&gt;"OK","Da verificare",IF($H107=$G107,"Ricevuto",IF($H107&gt;0,IF($F107&lt;Impostazioni!$B$2,"Parziale in ritardo","Ricevuto in parte"),IF($F107&lt;Impostazioni!$B$2,"Promesso in ritardo","Solo promesso")))))</f>
        <v/>
      </c>
      <c r="M107" s="34">
        <f>IF(OR($A107="",$N107&lt;&gt;"OK",$J107&lt;=0,$F107&gt;=Impostazioni!$B$2),"",MAX(0,Impostazioni!$B$2-$F107))</f>
        <v/>
      </c>
      <c r="N107" s="33">
        <f>IF($A107="","",IF(COUNTIF($A$5:$A$204,$A107)&gt;1,"Codice duplicato",IF($B107="","Manca fonte familiare",IF($C107="","Manca lato familiare",IF($E107="","Manca data promessa",IF($F107="","Manca data prevista",IF($F107&lt;$E107,"Data prevista precedente alla promessa",IF(OR($G107="",$G107&lt;=0),"Importo promesso non valido",IF(OR($H107="",$H107&lt;0),"Importo ricevuto mancante o non valido",IF(AND($H107&gt;0,$I107=""),"Manca data ricevimento",IF(AND($H107=0,$I107&lt;&gt;""),"Data senza importo ricevuto",IF($H107&gt;$G107,"Ricevuto superiore al promesso",IF(AND($I107&lt;&gt;"",$I107&gt;Impostazioni!$B$2),"Data ricevimento successiva al controllo","OK")))))))))))))</f>
        <v/>
      </c>
      <c r="O107" s="28" t="n"/>
    </row>
    <row r="108" ht="22" customHeight="1">
      <c r="A108" s="27" t="n"/>
      <c r="B108" s="27" t="n"/>
      <c r="C108" s="27" t="n"/>
      <c r="D108" s="28" t="n"/>
      <c r="E108" s="53" t="n"/>
      <c r="F108" s="53" t="n"/>
      <c r="G108" s="54" t="n"/>
      <c r="H108" s="54" t="n"/>
      <c r="I108" s="53" t="n"/>
      <c r="J108" s="57">
        <f>IF(OR($A108="",$G108="",$H108=""),"",MAX(0,$G108-$H108))</f>
        <v/>
      </c>
      <c r="K108" s="58">
        <f>IF(OR($A108="",$G108="",$G108&lt;=0,$H108=""),"",IFERROR($H108/$G108,""))</f>
        <v/>
      </c>
      <c r="L108" s="37">
        <f>IF($A108="","",IF($N108&lt;&gt;"OK","Da verificare",IF($H108=$G108,"Ricevuto",IF($H108&gt;0,IF($F108&lt;Impostazioni!$B$2,"Parziale in ritardo","Ricevuto in parte"),IF($F108&lt;Impostazioni!$B$2,"Promesso in ritardo","Solo promesso")))))</f>
        <v/>
      </c>
      <c r="M108" s="38">
        <f>IF(OR($A108="",$N108&lt;&gt;"OK",$J108&lt;=0,$F108&gt;=Impostazioni!$B$2),"",MAX(0,Impostazioni!$B$2-$F108))</f>
        <v/>
      </c>
      <c r="N108" s="37">
        <f>IF($A108="","",IF(COUNTIF($A$5:$A$204,$A108)&gt;1,"Codice duplicato",IF($B108="","Manca fonte familiare",IF($C108="","Manca lato familiare",IF($E108="","Manca data promessa",IF($F108="","Manca data prevista",IF($F108&lt;$E108,"Data prevista precedente alla promessa",IF(OR($G108="",$G108&lt;=0),"Importo promesso non valido",IF(OR($H108="",$H108&lt;0),"Importo ricevuto mancante o non valido",IF(AND($H108&gt;0,$I108=""),"Manca data ricevimento",IF(AND($H108=0,$I108&lt;&gt;""),"Data senza importo ricevuto",IF($H108&gt;$G108,"Ricevuto superiore al promesso",IF(AND($I108&lt;&gt;"",$I108&gt;Impostazioni!$B$2),"Data ricevimento successiva al controllo","OK")))))))))))))</f>
        <v/>
      </c>
      <c r="O108" s="28" t="n"/>
    </row>
    <row r="109" ht="22" customHeight="1">
      <c r="A109" s="27" t="n"/>
      <c r="B109" s="27" t="n"/>
      <c r="C109" s="27" t="n"/>
      <c r="D109" s="28" t="n"/>
      <c r="E109" s="53" t="n"/>
      <c r="F109" s="53" t="n"/>
      <c r="G109" s="54" t="n"/>
      <c r="H109" s="54" t="n"/>
      <c r="I109" s="53" t="n"/>
      <c r="J109" s="55">
        <f>IF(OR($A109="",$G109="",$H109=""),"",MAX(0,$G109-$H109))</f>
        <v/>
      </c>
      <c r="K109" s="56">
        <f>IF(OR($A109="",$G109="",$G109&lt;=0,$H109=""),"",IFERROR($H109/$G109,""))</f>
        <v/>
      </c>
      <c r="L109" s="33">
        <f>IF($A109="","",IF($N109&lt;&gt;"OK","Da verificare",IF($H109=$G109,"Ricevuto",IF($H109&gt;0,IF($F109&lt;Impostazioni!$B$2,"Parziale in ritardo","Ricevuto in parte"),IF($F109&lt;Impostazioni!$B$2,"Promesso in ritardo","Solo promesso")))))</f>
        <v/>
      </c>
      <c r="M109" s="34">
        <f>IF(OR($A109="",$N109&lt;&gt;"OK",$J109&lt;=0,$F109&gt;=Impostazioni!$B$2),"",MAX(0,Impostazioni!$B$2-$F109))</f>
        <v/>
      </c>
      <c r="N109" s="33">
        <f>IF($A109="","",IF(COUNTIF($A$5:$A$204,$A109)&gt;1,"Codice duplicato",IF($B109="","Manca fonte familiare",IF($C109="","Manca lato familiare",IF($E109="","Manca data promessa",IF($F109="","Manca data prevista",IF($F109&lt;$E109,"Data prevista precedente alla promessa",IF(OR($G109="",$G109&lt;=0),"Importo promesso non valido",IF(OR($H109="",$H109&lt;0),"Importo ricevuto mancante o non valido",IF(AND($H109&gt;0,$I109=""),"Manca data ricevimento",IF(AND($H109=0,$I109&lt;&gt;""),"Data senza importo ricevuto",IF($H109&gt;$G109,"Ricevuto superiore al promesso",IF(AND($I109&lt;&gt;"",$I109&gt;Impostazioni!$B$2),"Data ricevimento successiva al controllo","OK")))))))))))))</f>
        <v/>
      </c>
      <c r="O109" s="28" t="n"/>
    </row>
    <row r="110" ht="22" customHeight="1">
      <c r="A110" s="27" t="n"/>
      <c r="B110" s="27" t="n"/>
      <c r="C110" s="27" t="n"/>
      <c r="D110" s="28" t="n"/>
      <c r="E110" s="53" t="n"/>
      <c r="F110" s="53" t="n"/>
      <c r="G110" s="54" t="n"/>
      <c r="H110" s="54" t="n"/>
      <c r="I110" s="53" t="n"/>
      <c r="J110" s="57">
        <f>IF(OR($A110="",$G110="",$H110=""),"",MAX(0,$G110-$H110))</f>
        <v/>
      </c>
      <c r="K110" s="58">
        <f>IF(OR($A110="",$G110="",$G110&lt;=0,$H110=""),"",IFERROR($H110/$G110,""))</f>
        <v/>
      </c>
      <c r="L110" s="37">
        <f>IF($A110="","",IF($N110&lt;&gt;"OK","Da verificare",IF($H110=$G110,"Ricevuto",IF($H110&gt;0,IF($F110&lt;Impostazioni!$B$2,"Parziale in ritardo","Ricevuto in parte"),IF($F110&lt;Impostazioni!$B$2,"Promesso in ritardo","Solo promesso")))))</f>
        <v/>
      </c>
      <c r="M110" s="38">
        <f>IF(OR($A110="",$N110&lt;&gt;"OK",$J110&lt;=0,$F110&gt;=Impostazioni!$B$2),"",MAX(0,Impostazioni!$B$2-$F110))</f>
        <v/>
      </c>
      <c r="N110" s="37">
        <f>IF($A110="","",IF(COUNTIF($A$5:$A$204,$A110)&gt;1,"Codice duplicato",IF($B110="","Manca fonte familiare",IF($C110="","Manca lato familiare",IF($E110="","Manca data promessa",IF($F110="","Manca data prevista",IF($F110&lt;$E110,"Data prevista precedente alla promessa",IF(OR($G110="",$G110&lt;=0),"Importo promesso non valido",IF(OR($H110="",$H110&lt;0),"Importo ricevuto mancante o non valido",IF(AND($H110&gt;0,$I110=""),"Manca data ricevimento",IF(AND($H110=0,$I110&lt;&gt;""),"Data senza importo ricevuto",IF($H110&gt;$G110,"Ricevuto superiore al promesso",IF(AND($I110&lt;&gt;"",$I110&gt;Impostazioni!$B$2),"Data ricevimento successiva al controllo","OK")))))))))))))</f>
        <v/>
      </c>
      <c r="O110" s="28" t="n"/>
    </row>
    <row r="111" ht="22" customHeight="1">
      <c r="A111" s="27" t="n"/>
      <c r="B111" s="27" t="n"/>
      <c r="C111" s="27" t="n"/>
      <c r="D111" s="28" t="n"/>
      <c r="E111" s="53" t="n"/>
      <c r="F111" s="53" t="n"/>
      <c r="G111" s="54" t="n"/>
      <c r="H111" s="54" t="n"/>
      <c r="I111" s="53" t="n"/>
      <c r="J111" s="55">
        <f>IF(OR($A111="",$G111="",$H111=""),"",MAX(0,$G111-$H111))</f>
        <v/>
      </c>
      <c r="K111" s="56">
        <f>IF(OR($A111="",$G111="",$G111&lt;=0,$H111=""),"",IFERROR($H111/$G111,""))</f>
        <v/>
      </c>
      <c r="L111" s="33">
        <f>IF($A111="","",IF($N111&lt;&gt;"OK","Da verificare",IF($H111=$G111,"Ricevuto",IF($H111&gt;0,IF($F111&lt;Impostazioni!$B$2,"Parziale in ritardo","Ricevuto in parte"),IF($F111&lt;Impostazioni!$B$2,"Promesso in ritardo","Solo promesso")))))</f>
        <v/>
      </c>
      <c r="M111" s="34">
        <f>IF(OR($A111="",$N111&lt;&gt;"OK",$J111&lt;=0,$F111&gt;=Impostazioni!$B$2),"",MAX(0,Impostazioni!$B$2-$F111))</f>
        <v/>
      </c>
      <c r="N111" s="33">
        <f>IF($A111="","",IF(COUNTIF($A$5:$A$204,$A111)&gt;1,"Codice duplicato",IF($B111="","Manca fonte familiare",IF($C111="","Manca lato familiare",IF($E111="","Manca data promessa",IF($F111="","Manca data prevista",IF($F111&lt;$E111,"Data prevista precedente alla promessa",IF(OR($G111="",$G111&lt;=0),"Importo promesso non valido",IF(OR($H111="",$H111&lt;0),"Importo ricevuto mancante o non valido",IF(AND($H111&gt;0,$I111=""),"Manca data ricevimento",IF(AND($H111=0,$I111&lt;&gt;""),"Data senza importo ricevuto",IF($H111&gt;$G111,"Ricevuto superiore al promesso",IF(AND($I111&lt;&gt;"",$I111&gt;Impostazioni!$B$2),"Data ricevimento successiva al controllo","OK")))))))))))))</f>
        <v/>
      </c>
      <c r="O111" s="28" t="n"/>
    </row>
    <row r="112" ht="22" customHeight="1">
      <c r="A112" s="27" t="n"/>
      <c r="B112" s="27" t="n"/>
      <c r="C112" s="27" t="n"/>
      <c r="D112" s="28" t="n"/>
      <c r="E112" s="53" t="n"/>
      <c r="F112" s="53" t="n"/>
      <c r="G112" s="54" t="n"/>
      <c r="H112" s="54" t="n"/>
      <c r="I112" s="53" t="n"/>
      <c r="J112" s="57">
        <f>IF(OR($A112="",$G112="",$H112=""),"",MAX(0,$G112-$H112))</f>
        <v/>
      </c>
      <c r="K112" s="58">
        <f>IF(OR($A112="",$G112="",$G112&lt;=0,$H112=""),"",IFERROR($H112/$G112,""))</f>
        <v/>
      </c>
      <c r="L112" s="37">
        <f>IF($A112="","",IF($N112&lt;&gt;"OK","Da verificare",IF($H112=$G112,"Ricevuto",IF($H112&gt;0,IF($F112&lt;Impostazioni!$B$2,"Parziale in ritardo","Ricevuto in parte"),IF($F112&lt;Impostazioni!$B$2,"Promesso in ritardo","Solo promesso")))))</f>
        <v/>
      </c>
      <c r="M112" s="38">
        <f>IF(OR($A112="",$N112&lt;&gt;"OK",$J112&lt;=0,$F112&gt;=Impostazioni!$B$2),"",MAX(0,Impostazioni!$B$2-$F112))</f>
        <v/>
      </c>
      <c r="N112" s="37">
        <f>IF($A112="","",IF(COUNTIF($A$5:$A$204,$A112)&gt;1,"Codice duplicato",IF($B112="","Manca fonte familiare",IF($C112="","Manca lato familiare",IF($E112="","Manca data promessa",IF($F112="","Manca data prevista",IF($F112&lt;$E112,"Data prevista precedente alla promessa",IF(OR($G112="",$G112&lt;=0),"Importo promesso non valido",IF(OR($H112="",$H112&lt;0),"Importo ricevuto mancante o non valido",IF(AND($H112&gt;0,$I112=""),"Manca data ricevimento",IF(AND($H112=0,$I112&lt;&gt;""),"Data senza importo ricevuto",IF($H112&gt;$G112,"Ricevuto superiore al promesso",IF(AND($I112&lt;&gt;"",$I112&gt;Impostazioni!$B$2),"Data ricevimento successiva al controllo","OK")))))))))))))</f>
        <v/>
      </c>
      <c r="O112" s="28" t="n"/>
    </row>
    <row r="113" ht="22" customHeight="1">
      <c r="A113" s="27" t="n"/>
      <c r="B113" s="27" t="n"/>
      <c r="C113" s="27" t="n"/>
      <c r="D113" s="28" t="n"/>
      <c r="E113" s="53" t="n"/>
      <c r="F113" s="53" t="n"/>
      <c r="G113" s="54" t="n"/>
      <c r="H113" s="54" t="n"/>
      <c r="I113" s="53" t="n"/>
      <c r="J113" s="55">
        <f>IF(OR($A113="",$G113="",$H113=""),"",MAX(0,$G113-$H113))</f>
        <v/>
      </c>
      <c r="K113" s="56">
        <f>IF(OR($A113="",$G113="",$G113&lt;=0,$H113=""),"",IFERROR($H113/$G113,""))</f>
        <v/>
      </c>
      <c r="L113" s="33">
        <f>IF($A113="","",IF($N113&lt;&gt;"OK","Da verificare",IF($H113=$G113,"Ricevuto",IF($H113&gt;0,IF($F113&lt;Impostazioni!$B$2,"Parziale in ritardo","Ricevuto in parte"),IF($F113&lt;Impostazioni!$B$2,"Promesso in ritardo","Solo promesso")))))</f>
        <v/>
      </c>
      <c r="M113" s="34">
        <f>IF(OR($A113="",$N113&lt;&gt;"OK",$J113&lt;=0,$F113&gt;=Impostazioni!$B$2),"",MAX(0,Impostazioni!$B$2-$F113))</f>
        <v/>
      </c>
      <c r="N113" s="33">
        <f>IF($A113="","",IF(COUNTIF($A$5:$A$204,$A113)&gt;1,"Codice duplicato",IF($B113="","Manca fonte familiare",IF($C113="","Manca lato familiare",IF($E113="","Manca data promessa",IF($F113="","Manca data prevista",IF($F113&lt;$E113,"Data prevista precedente alla promessa",IF(OR($G113="",$G113&lt;=0),"Importo promesso non valido",IF(OR($H113="",$H113&lt;0),"Importo ricevuto mancante o non valido",IF(AND($H113&gt;0,$I113=""),"Manca data ricevimento",IF(AND($H113=0,$I113&lt;&gt;""),"Data senza importo ricevuto",IF($H113&gt;$G113,"Ricevuto superiore al promesso",IF(AND($I113&lt;&gt;"",$I113&gt;Impostazioni!$B$2),"Data ricevimento successiva al controllo","OK")))))))))))))</f>
        <v/>
      </c>
      <c r="O113" s="28" t="n"/>
    </row>
    <row r="114" ht="22" customHeight="1">
      <c r="A114" s="27" t="n"/>
      <c r="B114" s="27" t="n"/>
      <c r="C114" s="27" t="n"/>
      <c r="D114" s="28" t="n"/>
      <c r="E114" s="53" t="n"/>
      <c r="F114" s="53" t="n"/>
      <c r="G114" s="54" t="n"/>
      <c r="H114" s="54" t="n"/>
      <c r="I114" s="53" t="n"/>
      <c r="J114" s="57">
        <f>IF(OR($A114="",$G114="",$H114=""),"",MAX(0,$G114-$H114))</f>
        <v/>
      </c>
      <c r="K114" s="58">
        <f>IF(OR($A114="",$G114="",$G114&lt;=0,$H114=""),"",IFERROR($H114/$G114,""))</f>
        <v/>
      </c>
      <c r="L114" s="37">
        <f>IF($A114="","",IF($N114&lt;&gt;"OK","Da verificare",IF($H114=$G114,"Ricevuto",IF($H114&gt;0,IF($F114&lt;Impostazioni!$B$2,"Parziale in ritardo","Ricevuto in parte"),IF($F114&lt;Impostazioni!$B$2,"Promesso in ritardo","Solo promesso")))))</f>
        <v/>
      </c>
      <c r="M114" s="38">
        <f>IF(OR($A114="",$N114&lt;&gt;"OK",$J114&lt;=0,$F114&gt;=Impostazioni!$B$2),"",MAX(0,Impostazioni!$B$2-$F114))</f>
        <v/>
      </c>
      <c r="N114" s="37">
        <f>IF($A114="","",IF(COUNTIF($A$5:$A$204,$A114)&gt;1,"Codice duplicato",IF($B114="","Manca fonte familiare",IF($C114="","Manca lato familiare",IF($E114="","Manca data promessa",IF($F114="","Manca data prevista",IF($F114&lt;$E114,"Data prevista precedente alla promessa",IF(OR($G114="",$G114&lt;=0),"Importo promesso non valido",IF(OR($H114="",$H114&lt;0),"Importo ricevuto mancante o non valido",IF(AND($H114&gt;0,$I114=""),"Manca data ricevimento",IF(AND($H114=0,$I114&lt;&gt;""),"Data senza importo ricevuto",IF($H114&gt;$G114,"Ricevuto superiore al promesso",IF(AND($I114&lt;&gt;"",$I114&gt;Impostazioni!$B$2),"Data ricevimento successiva al controllo","OK")))))))))))))</f>
        <v/>
      </c>
      <c r="O114" s="28" t="n"/>
    </row>
    <row r="115" ht="22" customHeight="1">
      <c r="A115" s="27" t="n"/>
      <c r="B115" s="27" t="n"/>
      <c r="C115" s="27" t="n"/>
      <c r="D115" s="28" t="n"/>
      <c r="E115" s="53" t="n"/>
      <c r="F115" s="53" t="n"/>
      <c r="G115" s="54" t="n"/>
      <c r="H115" s="54" t="n"/>
      <c r="I115" s="53" t="n"/>
      <c r="J115" s="55">
        <f>IF(OR($A115="",$G115="",$H115=""),"",MAX(0,$G115-$H115))</f>
        <v/>
      </c>
      <c r="K115" s="56">
        <f>IF(OR($A115="",$G115="",$G115&lt;=0,$H115=""),"",IFERROR($H115/$G115,""))</f>
        <v/>
      </c>
      <c r="L115" s="33">
        <f>IF($A115="","",IF($N115&lt;&gt;"OK","Da verificare",IF($H115=$G115,"Ricevuto",IF($H115&gt;0,IF($F115&lt;Impostazioni!$B$2,"Parziale in ritardo","Ricevuto in parte"),IF($F115&lt;Impostazioni!$B$2,"Promesso in ritardo","Solo promesso")))))</f>
        <v/>
      </c>
      <c r="M115" s="34">
        <f>IF(OR($A115="",$N115&lt;&gt;"OK",$J115&lt;=0,$F115&gt;=Impostazioni!$B$2),"",MAX(0,Impostazioni!$B$2-$F115))</f>
        <v/>
      </c>
      <c r="N115" s="33">
        <f>IF($A115="","",IF(COUNTIF($A$5:$A$204,$A115)&gt;1,"Codice duplicato",IF($B115="","Manca fonte familiare",IF($C115="","Manca lato familiare",IF($E115="","Manca data promessa",IF($F115="","Manca data prevista",IF($F115&lt;$E115,"Data prevista precedente alla promessa",IF(OR($G115="",$G115&lt;=0),"Importo promesso non valido",IF(OR($H115="",$H115&lt;0),"Importo ricevuto mancante o non valido",IF(AND($H115&gt;0,$I115=""),"Manca data ricevimento",IF(AND($H115=0,$I115&lt;&gt;""),"Data senza importo ricevuto",IF($H115&gt;$G115,"Ricevuto superiore al promesso",IF(AND($I115&lt;&gt;"",$I115&gt;Impostazioni!$B$2),"Data ricevimento successiva al controllo","OK")))))))))))))</f>
        <v/>
      </c>
      <c r="O115" s="28" t="n"/>
    </row>
    <row r="116" ht="22" customHeight="1">
      <c r="A116" s="27" t="n"/>
      <c r="B116" s="27" t="n"/>
      <c r="C116" s="27" t="n"/>
      <c r="D116" s="28" t="n"/>
      <c r="E116" s="53" t="n"/>
      <c r="F116" s="53" t="n"/>
      <c r="G116" s="54" t="n"/>
      <c r="H116" s="54" t="n"/>
      <c r="I116" s="53" t="n"/>
      <c r="J116" s="57">
        <f>IF(OR($A116="",$G116="",$H116=""),"",MAX(0,$G116-$H116))</f>
        <v/>
      </c>
      <c r="K116" s="58">
        <f>IF(OR($A116="",$G116="",$G116&lt;=0,$H116=""),"",IFERROR($H116/$G116,""))</f>
        <v/>
      </c>
      <c r="L116" s="37">
        <f>IF($A116="","",IF($N116&lt;&gt;"OK","Da verificare",IF($H116=$G116,"Ricevuto",IF($H116&gt;0,IF($F116&lt;Impostazioni!$B$2,"Parziale in ritardo","Ricevuto in parte"),IF($F116&lt;Impostazioni!$B$2,"Promesso in ritardo","Solo promesso")))))</f>
        <v/>
      </c>
      <c r="M116" s="38">
        <f>IF(OR($A116="",$N116&lt;&gt;"OK",$J116&lt;=0,$F116&gt;=Impostazioni!$B$2),"",MAX(0,Impostazioni!$B$2-$F116))</f>
        <v/>
      </c>
      <c r="N116" s="37">
        <f>IF($A116="","",IF(COUNTIF($A$5:$A$204,$A116)&gt;1,"Codice duplicato",IF($B116="","Manca fonte familiare",IF($C116="","Manca lato familiare",IF($E116="","Manca data promessa",IF($F116="","Manca data prevista",IF($F116&lt;$E116,"Data prevista precedente alla promessa",IF(OR($G116="",$G116&lt;=0),"Importo promesso non valido",IF(OR($H116="",$H116&lt;0),"Importo ricevuto mancante o non valido",IF(AND($H116&gt;0,$I116=""),"Manca data ricevimento",IF(AND($H116=0,$I116&lt;&gt;""),"Data senza importo ricevuto",IF($H116&gt;$G116,"Ricevuto superiore al promesso",IF(AND($I116&lt;&gt;"",$I116&gt;Impostazioni!$B$2),"Data ricevimento successiva al controllo","OK")))))))))))))</f>
        <v/>
      </c>
      <c r="O116" s="28" t="n"/>
    </row>
    <row r="117" ht="22" customHeight="1">
      <c r="A117" s="27" t="n"/>
      <c r="B117" s="27" t="n"/>
      <c r="C117" s="27" t="n"/>
      <c r="D117" s="28" t="n"/>
      <c r="E117" s="53" t="n"/>
      <c r="F117" s="53" t="n"/>
      <c r="G117" s="54" t="n"/>
      <c r="H117" s="54" t="n"/>
      <c r="I117" s="53" t="n"/>
      <c r="J117" s="55">
        <f>IF(OR($A117="",$G117="",$H117=""),"",MAX(0,$G117-$H117))</f>
        <v/>
      </c>
      <c r="K117" s="56">
        <f>IF(OR($A117="",$G117="",$G117&lt;=0,$H117=""),"",IFERROR($H117/$G117,""))</f>
        <v/>
      </c>
      <c r="L117" s="33">
        <f>IF($A117="","",IF($N117&lt;&gt;"OK","Da verificare",IF($H117=$G117,"Ricevuto",IF($H117&gt;0,IF($F117&lt;Impostazioni!$B$2,"Parziale in ritardo","Ricevuto in parte"),IF($F117&lt;Impostazioni!$B$2,"Promesso in ritardo","Solo promesso")))))</f>
        <v/>
      </c>
      <c r="M117" s="34">
        <f>IF(OR($A117="",$N117&lt;&gt;"OK",$J117&lt;=0,$F117&gt;=Impostazioni!$B$2),"",MAX(0,Impostazioni!$B$2-$F117))</f>
        <v/>
      </c>
      <c r="N117" s="33">
        <f>IF($A117="","",IF(COUNTIF($A$5:$A$204,$A117)&gt;1,"Codice duplicato",IF($B117="","Manca fonte familiare",IF($C117="","Manca lato familiare",IF($E117="","Manca data promessa",IF($F117="","Manca data prevista",IF($F117&lt;$E117,"Data prevista precedente alla promessa",IF(OR($G117="",$G117&lt;=0),"Importo promesso non valido",IF(OR($H117="",$H117&lt;0),"Importo ricevuto mancante o non valido",IF(AND($H117&gt;0,$I117=""),"Manca data ricevimento",IF(AND($H117=0,$I117&lt;&gt;""),"Data senza importo ricevuto",IF($H117&gt;$G117,"Ricevuto superiore al promesso",IF(AND($I117&lt;&gt;"",$I117&gt;Impostazioni!$B$2),"Data ricevimento successiva al controllo","OK")))))))))))))</f>
        <v/>
      </c>
      <c r="O117" s="28" t="n"/>
    </row>
    <row r="118" ht="22" customHeight="1">
      <c r="A118" s="27" t="n"/>
      <c r="B118" s="27" t="n"/>
      <c r="C118" s="27" t="n"/>
      <c r="D118" s="28" t="n"/>
      <c r="E118" s="53" t="n"/>
      <c r="F118" s="53" t="n"/>
      <c r="G118" s="54" t="n"/>
      <c r="H118" s="54" t="n"/>
      <c r="I118" s="53" t="n"/>
      <c r="J118" s="57">
        <f>IF(OR($A118="",$G118="",$H118=""),"",MAX(0,$G118-$H118))</f>
        <v/>
      </c>
      <c r="K118" s="58">
        <f>IF(OR($A118="",$G118="",$G118&lt;=0,$H118=""),"",IFERROR($H118/$G118,""))</f>
        <v/>
      </c>
      <c r="L118" s="37">
        <f>IF($A118="","",IF($N118&lt;&gt;"OK","Da verificare",IF($H118=$G118,"Ricevuto",IF($H118&gt;0,IF($F118&lt;Impostazioni!$B$2,"Parziale in ritardo","Ricevuto in parte"),IF($F118&lt;Impostazioni!$B$2,"Promesso in ritardo","Solo promesso")))))</f>
        <v/>
      </c>
      <c r="M118" s="38">
        <f>IF(OR($A118="",$N118&lt;&gt;"OK",$J118&lt;=0,$F118&gt;=Impostazioni!$B$2),"",MAX(0,Impostazioni!$B$2-$F118))</f>
        <v/>
      </c>
      <c r="N118" s="37">
        <f>IF($A118="","",IF(COUNTIF($A$5:$A$204,$A118)&gt;1,"Codice duplicato",IF($B118="","Manca fonte familiare",IF($C118="","Manca lato familiare",IF($E118="","Manca data promessa",IF($F118="","Manca data prevista",IF($F118&lt;$E118,"Data prevista precedente alla promessa",IF(OR($G118="",$G118&lt;=0),"Importo promesso non valido",IF(OR($H118="",$H118&lt;0),"Importo ricevuto mancante o non valido",IF(AND($H118&gt;0,$I118=""),"Manca data ricevimento",IF(AND($H118=0,$I118&lt;&gt;""),"Data senza importo ricevuto",IF($H118&gt;$G118,"Ricevuto superiore al promesso",IF(AND($I118&lt;&gt;"",$I118&gt;Impostazioni!$B$2),"Data ricevimento successiva al controllo","OK")))))))))))))</f>
        <v/>
      </c>
      <c r="O118" s="28" t="n"/>
    </row>
    <row r="119" ht="22" customHeight="1">
      <c r="A119" s="27" t="n"/>
      <c r="B119" s="27" t="n"/>
      <c r="C119" s="27" t="n"/>
      <c r="D119" s="28" t="n"/>
      <c r="E119" s="53" t="n"/>
      <c r="F119" s="53" t="n"/>
      <c r="G119" s="54" t="n"/>
      <c r="H119" s="54" t="n"/>
      <c r="I119" s="53" t="n"/>
      <c r="J119" s="55">
        <f>IF(OR($A119="",$G119="",$H119=""),"",MAX(0,$G119-$H119))</f>
        <v/>
      </c>
      <c r="K119" s="56">
        <f>IF(OR($A119="",$G119="",$G119&lt;=0,$H119=""),"",IFERROR($H119/$G119,""))</f>
        <v/>
      </c>
      <c r="L119" s="33">
        <f>IF($A119="","",IF($N119&lt;&gt;"OK","Da verificare",IF($H119=$G119,"Ricevuto",IF($H119&gt;0,IF($F119&lt;Impostazioni!$B$2,"Parziale in ritardo","Ricevuto in parte"),IF($F119&lt;Impostazioni!$B$2,"Promesso in ritardo","Solo promesso")))))</f>
        <v/>
      </c>
      <c r="M119" s="34">
        <f>IF(OR($A119="",$N119&lt;&gt;"OK",$J119&lt;=0,$F119&gt;=Impostazioni!$B$2),"",MAX(0,Impostazioni!$B$2-$F119))</f>
        <v/>
      </c>
      <c r="N119" s="33">
        <f>IF($A119="","",IF(COUNTIF($A$5:$A$204,$A119)&gt;1,"Codice duplicato",IF($B119="","Manca fonte familiare",IF($C119="","Manca lato familiare",IF($E119="","Manca data promessa",IF($F119="","Manca data prevista",IF($F119&lt;$E119,"Data prevista precedente alla promessa",IF(OR($G119="",$G119&lt;=0),"Importo promesso non valido",IF(OR($H119="",$H119&lt;0),"Importo ricevuto mancante o non valido",IF(AND($H119&gt;0,$I119=""),"Manca data ricevimento",IF(AND($H119=0,$I119&lt;&gt;""),"Data senza importo ricevuto",IF($H119&gt;$G119,"Ricevuto superiore al promesso",IF(AND($I119&lt;&gt;"",$I119&gt;Impostazioni!$B$2),"Data ricevimento successiva al controllo","OK")))))))))))))</f>
        <v/>
      </c>
      <c r="O119" s="28" t="n"/>
    </row>
    <row r="120" ht="22" customHeight="1">
      <c r="A120" s="27" t="n"/>
      <c r="B120" s="27" t="n"/>
      <c r="C120" s="27" t="n"/>
      <c r="D120" s="28" t="n"/>
      <c r="E120" s="53" t="n"/>
      <c r="F120" s="53" t="n"/>
      <c r="G120" s="54" t="n"/>
      <c r="H120" s="54" t="n"/>
      <c r="I120" s="53" t="n"/>
      <c r="J120" s="57">
        <f>IF(OR($A120="",$G120="",$H120=""),"",MAX(0,$G120-$H120))</f>
        <v/>
      </c>
      <c r="K120" s="58">
        <f>IF(OR($A120="",$G120="",$G120&lt;=0,$H120=""),"",IFERROR($H120/$G120,""))</f>
        <v/>
      </c>
      <c r="L120" s="37">
        <f>IF($A120="","",IF($N120&lt;&gt;"OK","Da verificare",IF($H120=$G120,"Ricevuto",IF($H120&gt;0,IF($F120&lt;Impostazioni!$B$2,"Parziale in ritardo","Ricevuto in parte"),IF($F120&lt;Impostazioni!$B$2,"Promesso in ritardo","Solo promesso")))))</f>
        <v/>
      </c>
      <c r="M120" s="38">
        <f>IF(OR($A120="",$N120&lt;&gt;"OK",$J120&lt;=0,$F120&gt;=Impostazioni!$B$2),"",MAX(0,Impostazioni!$B$2-$F120))</f>
        <v/>
      </c>
      <c r="N120" s="37">
        <f>IF($A120="","",IF(COUNTIF($A$5:$A$204,$A120)&gt;1,"Codice duplicato",IF($B120="","Manca fonte familiare",IF($C120="","Manca lato familiare",IF($E120="","Manca data promessa",IF($F120="","Manca data prevista",IF($F120&lt;$E120,"Data prevista precedente alla promessa",IF(OR($G120="",$G120&lt;=0),"Importo promesso non valido",IF(OR($H120="",$H120&lt;0),"Importo ricevuto mancante o non valido",IF(AND($H120&gt;0,$I120=""),"Manca data ricevimento",IF(AND($H120=0,$I120&lt;&gt;""),"Data senza importo ricevuto",IF($H120&gt;$G120,"Ricevuto superiore al promesso",IF(AND($I120&lt;&gt;"",$I120&gt;Impostazioni!$B$2),"Data ricevimento successiva al controllo","OK")))))))))))))</f>
        <v/>
      </c>
      <c r="O120" s="28" t="n"/>
    </row>
    <row r="121" ht="22" customHeight="1">
      <c r="A121" s="27" t="n"/>
      <c r="B121" s="27" t="n"/>
      <c r="C121" s="27" t="n"/>
      <c r="D121" s="28" t="n"/>
      <c r="E121" s="53" t="n"/>
      <c r="F121" s="53" t="n"/>
      <c r="G121" s="54" t="n"/>
      <c r="H121" s="54" t="n"/>
      <c r="I121" s="53" t="n"/>
      <c r="J121" s="55">
        <f>IF(OR($A121="",$G121="",$H121=""),"",MAX(0,$G121-$H121))</f>
        <v/>
      </c>
      <c r="K121" s="56">
        <f>IF(OR($A121="",$G121="",$G121&lt;=0,$H121=""),"",IFERROR($H121/$G121,""))</f>
        <v/>
      </c>
      <c r="L121" s="33">
        <f>IF($A121="","",IF($N121&lt;&gt;"OK","Da verificare",IF($H121=$G121,"Ricevuto",IF($H121&gt;0,IF($F121&lt;Impostazioni!$B$2,"Parziale in ritardo","Ricevuto in parte"),IF($F121&lt;Impostazioni!$B$2,"Promesso in ritardo","Solo promesso")))))</f>
        <v/>
      </c>
      <c r="M121" s="34">
        <f>IF(OR($A121="",$N121&lt;&gt;"OK",$J121&lt;=0,$F121&gt;=Impostazioni!$B$2),"",MAX(0,Impostazioni!$B$2-$F121))</f>
        <v/>
      </c>
      <c r="N121" s="33">
        <f>IF($A121="","",IF(COUNTIF($A$5:$A$204,$A121)&gt;1,"Codice duplicato",IF($B121="","Manca fonte familiare",IF($C121="","Manca lato familiare",IF($E121="","Manca data promessa",IF($F121="","Manca data prevista",IF($F121&lt;$E121,"Data prevista precedente alla promessa",IF(OR($G121="",$G121&lt;=0),"Importo promesso non valido",IF(OR($H121="",$H121&lt;0),"Importo ricevuto mancante o non valido",IF(AND($H121&gt;0,$I121=""),"Manca data ricevimento",IF(AND($H121=0,$I121&lt;&gt;""),"Data senza importo ricevuto",IF($H121&gt;$G121,"Ricevuto superiore al promesso",IF(AND($I121&lt;&gt;"",$I121&gt;Impostazioni!$B$2),"Data ricevimento successiva al controllo","OK")))))))))))))</f>
        <v/>
      </c>
      <c r="O121" s="28" t="n"/>
    </row>
    <row r="122" ht="22" customHeight="1">
      <c r="A122" s="27" t="n"/>
      <c r="B122" s="27" t="n"/>
      <c r="C122" s="27" t="n"/>
      <c r="D122" s="28" t="n"/>
      <c r="E122" s="53" t="n"/>
      <c r="F122" s="53" t="n"/>
      <c r="G122" s="54" t="n"/>
      <c r="H122" s="54" t="n"/>
      <c r="I122" s="53" t="n"/>
      <c r="J122" s="57">
        <f>IF(OR($A122="",$G122="",$H122=""),"",MAX(0,$G122-$H122))</f>
        <v/>
      </c>
      <c r="K122" s="58">
        <f>IF(OR($A122="",$G122="",$G122&lt;=0,$H122=""),"",IFERROR($H122/$G122,""))</f>
        <v/>
      </c>
      <c r="L122" s="37">
        <f>IF($A122="","",IF($N122&lt;&gt;"OK","Da verificare",IF($H122=$G122,"Ricevuto",IF($H122&gt;0,IF($F122&lt;Impostazioni!$B$2,"Parziale in ritardo","Ricevuto in parte"),IF($F122&lt;Impostazioni!$B$2,"Promesso in ritardo","Solo promesso")))))</f>
        <v/>
      </c>
      <c r="M122" s="38">
        <f>IF(OR($A122="",$N122&lt;&gt;"OK",$J122&lt;=0,$F122&gt;=Impostazioni!$B$2),"",MAX(0,Impostazioni!$B$2-$F122))</f>
        <v/>
      </c>
      <c r="N122" s="37">
        <f>IF($A122="","",IF(COUNTIF($A$5:$A$204,$A122)&gt;1,"Codice duplicato",IF($B122="","Manca fonte familiare",IF($C122="","Manca lato familiare",IF($E122="","Manca data promessa",IF($F122="","Manca data prevista",IF($F122&lt;$E122,"Data prevista precedente alla promessa",IF(OR($G122="",$G122&lt;=0),"Importo promesso non valido",IF(OR($H122="",$H122&lt;0),"Importo ricevuto mancante o non valido",IF(AND($H122&gt;0,$I122=""),"Manca data ricevimento",IF(AND($H122=0,$I122&lt;&gt;""),"Data senza importo ricevuto",IF($H122&gt;$G122,"Ricevuto superiore al promesso",IF(AND($I122&lt;&gt;"",$I122&gt;Impostazioni!$B$2),"Data ricevimento successiva al controllo","OK")))))))))))))</f>
        <v/>
      </c>
      <c r="O122" s="28" t="n"/>
    </row>
    <row r="123" ht="22" customHeight="1">
      <c r="A123" s="27" t="n"/>
      <c r="B123" s="27" t="n"/>
      <c r="C123" s="27" t="n"/>
      <c r="D123" s="28" t="n"/>
      <c r="E123" s="53" t="n"/>
      <c r="F123" s="53" t="n"/>
      <c r="G123" s="54" t="n"/>
      <c r="H123" s="54" t="n"/>
      <c r="I123" s="53" t="n"/>
      <c r="J123" s="55">
        <f>IF(OR($A123="",$G123="",$H123=""),"",MAX(0,$G123-$H123))</f>
        <v/>
      </c>
      <c r="K123" s="56">
        <f>IF(OR($A123="",$G123="",$G123&lt;=0,$H123=""),"",IFERROR($H123/$G123,""))</f>
        <v/>
      </c>
      <c r="L123" s="33">
        <f>IF($A123="","",IF($N123&lt;&gt;"OK","Da verificare",IF($H123=$G123,"Ricevuto",IF($H123&gt;0,IF($F123&lt;Impostazioni!$B$2,"Parziale in ritardo","Ricevuto in parte"),IF($F123&lt;Impostazioni!$B$2,"Promesso in ritardo","Solo promesso")))))</f>
        <v/>
      </c>
      <c r="M123" s="34">
        <f>IF(OR($A123="",$N123&lt;&gt;"OK",$J123&lt;=0,$F123&gt;=Impostazioni!$B$2),"",MAX(0,Impostazioni!$B$2-$F123))</f>
        <v/>
      </c>
      <c r="N123" s="33">
        <f>IF($A123="","",IF(COUNTIF($A$5:$A$204,$A123)&gt;1,"Codice duplicato",IF($B123="","Manca fonte familiare",IF($C123="","Manca lato familiare",IF($E123="","Manca data promessa",IF($F123="","Manca data prevista",IF($F123&lt;$E123,"Data prevista precedente alla promessa",IF(OR($G123="",$G123&lt;=0),"Importo promesso non valido",IF(OR($H123="",$H123&lt;0),"Importo ricevuto mancante o non valido",IF(AND($H123&gt;0,$I123=""),"Manca data ricevimento",IF(AND($H123=0,$I123&lt;&gt;""),"Data senza importo ricevuto",IF($H123&gt;$G123,"Ricevuto superiore al promesso",IF(AND($I123&lt;&gt;"",$I123&gt;Impostazioni!$B$2),"Data ricevimento successiva al controllo","OK")))))))))))))</f>
        <v/>
      </c>
      <c r="O123" s="28" t="n"/>
    </row>
    <row r="124" ht="22" customHeight="1">
      <c r="A124" s="27" t="n"/>
      <c r="B124" s="27" t="n"/>
      <c r="C124" s="27" t="n"/>
      <c r="D124" s="28" t="n"/>
      <c r="E124" s="53" t="n"/>
      <c r="F124" s="53" t="n"/>
      <c r="G124" s="54" t="n"/>
      <c r="H124" s="54" t="n"/>
      <c r="I124" s="53" t="n"/>
      <c r="J124" s="57">
        <f>IF(OR($A124="",$G124="",$H124=""),"",MAX(0,$G124-$H124))</f>
        <v/>
      </c>
      <c r="K124" s="58">
        <f>IF(OR($A124="",$G124="",$G124&lt;=0,$H124=""),"",IFERROR($H124/$G124,""))</f>
        <v/>
      </c>
      <c r="L124" s="37">
        <f>IF($A124="","",IF($N124&lt;&gt;"OK","Da verificare",IF($H124=$G124,"Ricevuto",IF($H124&gt;0,IF($F124&lt;Impostazioni!$B$2,"Parziale in ritardo","Ricevuto in parte"),IF($F124&lt;Impostazioni!$B$2,"Promesso in ritardo","Solo promesso")))))</f>
        <v/>
      </c>
      <c r="M124" s="38">
        <f>IF(OR($A124="",$N124&lt;&gt;"OK",$J124&lt;=0,$F124&gt;=Impostazioni!$B$2),"",MAX(0,Impostazioni!$B$2-$F124))</f>
        <v/>
      </c>
      <c r="N124" s="37">
        <f>IF($A124="","",IF(COUNTIF($A$5:$A$204,$A124)&gt;1,"Codice duplicato",IF($B124="","Manca fonte familiare",IF($C124="","Manca lato familiare",IF($E124="","Manca data promessa",IF($F124="","Manca data prevista",IF($F124&lt;$E124,"Data prevista precedente alla promessa",IF(OR($G124="",$G124&lt;=0),"Importo promesso non valido",IF(OR($H124="",$H124&lt;0),"Importo ricevuto mancante o non valido",IF(AND($H124&gt;0,$I124=""),"Manca data ricevimento",IF(AND($H124=0,$I124&lt;&gt;""),"Data senza importo ricevuto",IF($H124&gt;$G124,"Ricevuto superiore al promesso",IF(AND($I124&lt;&gt;"",$I124&gt;Impostazioni!$B$2),"Data ricevimento successiva al controllo","OK")))))))))))))</f>
        <v/>
      </c>
      <c r="O124" s="28" t="n"/>
    </row>
    <row r="125" ht="22" customHeight="1">
      <c r="A125" s="27" t="n"/>
      <c r="B125" s="27" t="n"/>
      <c r="C125" s="27" t="n"/>
      <c r="D125" s="28" t="n"/>
      <c r="E125" s="53" t="n"/>
      <c r="F125" s="53" t="n"/>
      <c r="G125" s="54" t="n"/>
      <c r="H125" s="54" t="n"/>
      <c r="I125" s="53" t="n"/>
      <c r="J125" s="55">
        <f>IF(OR($A125="",$G125="",$H125=""),"",MAX(0,$G125-$H125))</f>
        <v/>
      </c>
      <c r="K125" s="56">
        <f>IF(OR($A125="",$G125="",$G125&lt;=0,$H125=""),"",IFERROR($H125/$G125,""))</f>
        <v/>
      </c>
      <c r="L125" s="33">
        <f>IF($A125="","",IF($N125&lt;&gt;"OK","Da verificare",IF($H125=$G125,"Ricevuto",IF($H125&gt;0,IF($F125&lt;Impostazioni!$B$2,"Parziale in ritardo","Ricevuto in parte"),IF($F125&lt;Impostazioni!$B$2,"Promesso in ritardo","Solo promesso")))))</f>
        <v/>
      </c>
      <c r="M125" s="34">
        <f>IF(OR($A125="",$N125&lt;&gt;"OK",$J125&lt;=0,$F125&gt;=Impostazioni!$B$2),"",MAX(0,Impostazioni!$B$2-$F125))</f>
        <v/>
      </c>
      <c r="N125" s="33">
        <f>IF($A125="","",IF(COUNTIF($A$5:$A$204,$A125)&gt;1,"Codice duplicato",IF($B125="","Manca fonte familiare",IF($C125="","Manca lato familiare",IF($E125="","Manca data promessa",IF($F125="","Manca data prevista",IF($F125&lt;$E125,"Data prevista precedente alla promessa",IF(OR($G125="",$G125&lt;=0),"Importo promesso non valido",IF(OR($H125="",$H125&lt;0),"Importo ricevuto mancante o non valido",IF(AND($H125&gt;0,$I125=""),"Manca data ricevimento",IF(AND($H125=0,$I125&lt;&gt;""),"Data senza importo ricevuto",IF($H125&gt;$G125,"Ricevuto superiore al promesso",IF(AND($I125&lt;&gt;"",$I125&gt;Impostazioni!$B$2),"Data ricevimento successiva al controllo","OK")))))))))))))</f>
        <v/>
      </c>
      <c r="O125" s="28" t="n"/>
    </row>
    <row r="126" ht="22" customHeight="1">
      <c r="A126" s="27" t="n"/>
      <c r="B126" s="27" t="n"/>
      <c r="C126" s="27" t="n"/>
      <c r="D126" s="28" t="n"/>
      <c r="E126" s="53" t="n"/>
      <c r="F126" s="53" t="n"/>
      <c r="G126" s="54" t="n"/>
      <c r="H126" s="54" t="n"/>
      <c r="I126" s="53" t="n"/>
      <c r="J126" s="57">
        <f>IF(OR($A126="",$G126="",$H126=""),"",MAX(0,$G126-$H126))</f>
        <v/>
      </c>
      <c r="K126" s="58">
        <f>IF(OR($A126="",$G126="",$G126&lt;=0,$H126=""),"",IFERROR($H126/$G126,""))</f>
        <v/>
      </c>
      <c r="L126" s="37">
        <f>IF($A126="","",IF($N126&lt;&gt;"OK","Da verificare",IF($H126=$G126,"Ricevuto",IF($H126&gt;0,IF($F126&lt;Impostazioni!$B$2,"Parziale in ritardo","Ricevuto in parte"),IF($F126&lt;Impostazioni!$B$2,"Promesso in ritardo","Solo promesso")))))</f>
        <v/>
      </c>
      <c r="M126" s="38">
        <f>IF(OR($A126="",$N126&lt;&gt;"OK",$J126&lt;=0,$F126&gt;=Impostazioni!$B$2),"",MAX(0,Impostazioni!$B$2-$F126))</f>
        <v/>
      </c>
      <c r="N126" s="37">
        <f>IF($A126="","",IF(COUNTIF($A$5:$A$204,$A126)&gt;1,"Codice duplicato",IF($B126="","Manca fonte familiare",IF($C126="","Manca lato familiare",IF($E126="","Manca data promessa",IF($F126="","Manca data prevista",IF($F126&lt;$E126,"Data prevista precedente alla promessa",IF(OR($G126="",$G126&lt;=0),"Importo promesso non valido",IF(OR($H126="",$H126&lt;0),"Importo ricevuto mancante o non valido",IF(AND($H126&gt;0,$I126=""),"Manca data ricevimento",IF(AND($H126=0,$I126&lt;&gt;""),"Data senza importo ricevuto",IF($H126&gt;$G126,"Ricevuto superiore al promesso",IF(AND($I126&lt;&gt;"",$I126&gt;Impostazioni!$B$2),"Data ricevimento successiva al controllo","OK")))))))))))))</f>
        <v/>
      </c>
      <c r="O126" s="28" t="n"/>
    </row>
    <row r="127" ht="22" customHeight="1">
      <c r="A127" s="27" t="n"/>
      <c r="B127" s="27" t="n"/>
      <c r="C127" s="27" t="n"/>
      <c r="D127" s="28" t="n"/>
      <c r="E127" s="53" t="n"/>
      <c r="F127" s="53" t="n"/>
      <c r="G127" s="54" t="n"/>
      <c r="H127" s="54" t="n"/>
      <c r="I127" s="53" t="n"/>
      <c r="J127" s="55">
        <f>IF(OR($A127="",$G127="",$H127=""),"",MAX(0,$G127-$H127))</f>
        <v/>
      </c>
      <c r="K127" s="56">
        <f>IF(OR($A127="",$G127="",$G127&lt;=0,$H127=""),"",IFERROR($H127/$G127,""))</f>
        <v/>
      </c>
      <c r="L127" s="33">
        <f>IF($A127="","",IF($N127&lt;&gt;"OK","Da verificare",IF($H127=$G127,"Ricevuto",IF($H127&gt;0,IF($F127&lt;Impostazioni!$B$2,"Parziale in ritardo","Ricevuto in parte"),IF($F127&lt;Impostazioni!$B$2,"Promesso in ritardo","Solo promesso")))))</f>
        <v/>
      </c>
      <c r="M127" s="34">
        <f>IF(OR($A127="",$N127&lt;&gt;"OK",$J127&lt;=0,$F127&gt;=Impostazioni!$B$2),"",MAX(0,Impostazioni!$B$2-$F127))</f>
        <v/>
      </c>
      <c r="N127" s="33">
        <f>IF($A127="","",IF(COUNTIF($A$5:$A$204,$A127)&gt;1,"Codice duplicato",IF($B127="","Manca fonte familiare",IF($C127="","Manca lato familiare",IF($E127="","Manca data promessa",IF($F127="","Manca data prevista",IF($F127&lt;$E127,"Data prevista precedente alla promessa",IF(OR($G127="",$G127&lt;=0),"Importo promesso non valido",IF(OR($H127="",$H127&lt;0),"Importo ricevuto mancante o non valido",IF(AND($H127&gt;0,$I127=""),"Manca data ricevimento",IF(AND($H127=0,$I127&lt;&gt;""),"Data senza importo ricevuto",IF($H127&gt;$G127,"Ricevuto superiore al promesso",IF(AND($I127&lt;&gt;"",$I127&gt;Impostazioni!$B$2),"Data ricevimento successiva al controllo","OK")))))))))))))</f>
        <v/>
      </c>
      <c r="O127" s="28" t="n"/>
    </row>
    <row r="128" ht="22" customHeight="1">
      <c r="A128" s="27" t="n"/>
      <c r="B128" s="27" t="n"/>
      <c r="C128" s="27" t="n"/>
      <c r="D128" s="28" t="n"/>
      <c r="E128" s="53" t="n"/>
      <c r="F128" s="53" t="n"/>
      <c r="G128" s="54" t="n"/>
      <c r="H128" s="54" t="n"/>
      <c r="I128" s="53" t="n"/>
      <c r="J128" s="57">
        <f>IF(OR($A128="",$G128="",$H128=""),"",MAX(0,$G128-$H128))</f>
        <v/>
      </c>
      <c r="K128" s="58">
        <f>IF(OR($A128="",$G128="",$G128&lt;=0,$H128=""),"",IFERROR($H128/$G128,""))</f>
        <v/>
      </c>
      <c r="L128" s="37">
        <f>IF($A128="","",IF($N128&lt;&gt;"OK","Da verificare",IF($H128=$G128,"Ricevuto",IF($H128&gt;0,IF($F128&lt;Impostazioni!$B$2,"Parziale in ritardo","Ricevuto in parte"),IF($F128&lt;Impostazioni!$B$2,"Promesso in ritardo","Solo promesso")))))</f>
        <v/>
      </c>
      <c r="M128" s="38">
        <f>IF(OR($A128="",$N128&lt;&gt;"OK",$J128&lt;=0,$F128&gt;=Impostazioni!$B$2),"",MAX(0,Impostazioni!$B$2-$F128))</f>
        <v/>
      </c>
      <c r="N128" s="37">
        <f>IF($A128="","",IF(COUNTIF($A$5:$A$204,$A128)&gt;1,"Codice duplicato",IF($B128="","Manca fonte familiare",IF($C128="","Manca lato familiare",IF($E128="","Manca data promessa",IF($F128="","Manca data prevista",IF($F128&lt;$E128,"Data prevista precedente alla promessa",IF(OR($G128="",$G128&lt;=0),"Importo promesso non valido",IF(OR($H128="",$H128&lt;0),"Importo ricevuto mancante o non valido",IF(AND($H128&gt;0,$I128=""),"Manca data ricevimento",IF(AND($H128=0,$I128&lt;&gt;""),"Data senza importo ricevuto",IF($H128&gt;$G128,"Ricevuto superiore al promesso",IF(AND($I128&lt;&gt;"",$I128&gt;Impostazioni!$B$2),"Data ricevimento successiva al controllo","OK")))))))))))))</f>
        <v/>
      </c>
      <c r="O128" s="28" t="n"/>
    </row>
    <row r="129" ht="22" customHeight="1">
      <c r="A129" s="27" t="n"/>
      <c r="B129" s="27" t="n"/>
      <c r="C129" s="27" t="n"/>
      <c r="D129" s="28" t="n"/>
      <c r="E129" s="53" t="n"/>
      <c r="F129" s="53" t="n"/>
      <c r="G129" s="54" t="n"/>
      <c r="H129" s="54" t="n"/>
      <c r="I129" s="53" t="n"/>
      <c r="J129" s="55">
        <f>IF(OR($A129="",$G129="",$H129=""),"",MAX(0,$G129-$H129))</f>
        <v/>
      </c>
      <c r="K129" s="56">
        <f>IF(OR($A129="",$G129="",$G129&lt;=0,$H129=""),"",IFERROR($H129/$G129,""))</f>
        <v/>
      </c>
      <c r="L129" s="33">
        <f>IF($A129="","",IF($N129&lt;&gt;"OK","Da verificare",IF($H129=$G129,"Ricevuto",IF($H129&gt;0,IF($F129&lt;Impostazioni!$B$2,"Parziale in ritardo","Ricevuto in parte"),IF($F129&lt;Impostazioni!$B$2,"Promesso in ritardo","Solo promesso")))))</f>
        <v/>
      </c>
      <c r="M129" s="34">
        <f>IF(OR($A129="",$N129&lt;&gt;"OK",$J129&lt;=0,$F129&gt;=Impostazioni!$B$2),"",MAX(0,Impostazioni!$B$2-$F129))</f>
        <v/>
      </c>
      <c r="N129" s="33">
        <f>IF($A129="","",IF(COUNTIF($A$5:$A$204,$A129)&gt;1,"Codice duplicato",IF($B129="","Manca fonte familiare",IF($C129="","Manca lato familiare",IF($E129="","Manca data promessa",IF($F129="","Manca data prevista",IF($F129&lt;$E129,"Data prevista precedente alla promessa",IF(OR($G129="",$G129&lt;=0),"Importo promesso non valido",IF(OR($H129="",$H129&lt;0),"Importo ricevuto mancante o non valido",IF(AND($H129&gt;0,$I129=""),"Manca data ricevimento",IF(AND($H129=0,$I129&lt;&gt;""),"Data senza importo ricevuto",IF($H129&gt;$G129,"Ricevuto superiore al promesso",IF(AND($I129&lt;&gt;"",$I129&gt;Impostazioni!$B$2),"Data ricevimento successiva al controllo","OK")))))))))))))</f>
        <v/>
      </c>
      <c r="O129" s="28" t="n"/>
    </row>
    <row r="130" ht="22" customHeight="1">
      <c r="A130" s="27" t="n"/>
      <c r="B130" s="27" t="n"/>
      <c r="C130" s="27" t="n"/>
      <c r="D130" s="28" t="n"/>
      <c r="E130" s="53" t="n"/>
      <c r="F130" s="53" t="n"/>
      <c r="G130" s="54" t="n"/>
      <c r="H130" s="54" t="n"/>
      <c r="I130" s="53" t="n"/>
      <c r="J130" s="57">
        <f>IF(OR($A130="",$G130="",$H130=""),"",MAX(0,$G130-$H130))</f>
        <v/>
      </c>
      <c r="K130" s="58">
        <f>IF(OR($A130="",$G130="",$G130&lt;=0,$H130=""),"",IFERROR($H130/$G130,""))</f>
        <v/>
      </c>
      <c r="L130" s="37">
        <f>IF($A130="","",IF($N130&lt;&gt;"OK","Da verificare",IF($H130=$G130,"Ricevuto",IF($H130&gt;0,IF($F130&lt;Impostazioni!$B$2,"Parziale in ritardo","Ricevuto in parte"),IF($F130&lt;Impostazioni!$B$2,"Promesso in ritardo","Solo promesso")))))</f>
        <v/>
      </c>
      <c r="M130" s="38">
        <f>IF(OR($A130="",$N130&lt;&gt;"OK",$J130&lt;=0,$F130&gt;=Impostazioni!$B$2),"",MAX(0,Impostazioni!$B$2-$F130))</f>
        <v/>
      </c>
      <c r="N130" s="37">
        <f>IF($A130="","",IF(COUNTIF($A$5:$A$204,$A130)&gt;1,"Codice duplicato",IF($B130="","Manca fonte familiare",IF($C130="","Manca lato familiare",IF($E130="","Manca data promessa",IF($F130="","Manca data prevista",IF($F130&lt;$E130,"Data prevista precedente alla promessa",IF(OR($G130="",$G130&lt;=0),"Importo promesso non valido",IF(OR($H130="",$H130&lt;0),"Importo ricevuto mancante o non valido",IF(AND($H130&gt;0,$I130=""),"Manca data ricevimento",IF(AND($H130=0,$I130&lt;&gt;""),"Data senza importo ricevuto",IF($H130&gt;$G130,"Ricevuto superiore al promesso",IF(AND($I130&lt;&gt;"",$I130&gt;Impostazioni!$B$2),"Data ricevimento successiva al controllo","OK")))))))))))))</f>
        <v/>
      </c>
      <c r="O130" s="28" t="n"/>
    </row>
    <row r="131" ht="22" customHeight="1">
      <c r="A131" s="27" t="n"/>
      <c r="B131" s="27" t="n"/>
      <c r="C131" s="27" t="n"/>
      <c r="D131" s="28" t="n"/>
      <c r="E131" s="53" t="n"/>
      <c r="F131" s="53" t="n"/>
      <c r="G131" s="54" t="n"/>
      <c r="H131" s="54" t="n"/>
      <c r="I131" s="53" t="n"/>
      <c r="J131" s="55">
        <f>IF(OR($A131="",$G131="",$H131=""),"",MAX(0,$G131-$H131))</f>
        <v/>
      </c>
      <c r="K131" s="56">
        <f>IF(OR($A131="",$G131="",$G131&lt;=0,$H131=""),"",IFERROR($H131/$G131,""))</f>
        <v/>
      </c>
      <c r="L131" s="33">
        <f>IF($A131="","",IF($N131&lt;&gt;"OK","Da verificare",IF($H131=$G131,"Ricevuto",IF($H131&gt;0,IF($F131&lt;Impostazioni!$B$2,"Parziale in ritardo","Ricevuto in parte"),IF($F131&lt;Impostazioni!$B$2,"Promesso in ritardo","Solo promesso")))))</f>
        <v/>
      </c>
      <c r="M131" s="34">
        <f>IF(OR($A131="",$N131&lt;&gt;"OK",$J131&lt;=0,$F131&gt;=Impostazioni!$B$2),"",MAX(0,Impostazioni!$B$2-$F131))</f>
        <v/>
      </c>
      <c r="N131" s="33">
        <f>IF($A131="","",IF(COUNTIF($A$5:$A$204,$A131)&gt;1,"Codice duplicato",IF($B131="","Manca fonte familiare",IF($C131="","Manca lato familiare",IF($E131="","Manca data promessa",IF($F131="","Manca data prevista",IF($F131&lt;$E131,"Data prevista precedente alla promessa",IF(OR($G131="",$G131&lt;=0),"Importo promesso non valido",IF(OR($H131="",$H131&lt;0),"Importo ricevuto mancante o non valido",IF(AND($H131&gt;0,$I131=""),"Manca data ricevimento",IF(AND($H131=0,$I131&lt;&gt;""),"Data senza importo ricevuto",IF($H131&gt;$G131,"Ricevuto superiore al promesso",IF(AND($I131&lt;&gt;"",$I131&gt;Impostazioni!$B$2),"Data ricevimento successiva al controllo","OK")))))))))))))</f>
        <v/>
      </c>
      <c r="O131" s="28" t="n"/>
    </row>
    <row r="132" ht="22" customHeight="1">
      <c r="A132" s="27" t="n"/>
      <c r="B132" s="27" t="n"/>
      <c r="C132" s="27" t="n"/>
      <c r="D132" s="28" t="n"/>
      <c r="E132" s="53" t="n"/>
      <c r="F132" s="53" t="n"/>
      <c r="G132" s="54" t="n"/>
      <c r="H132" s="54" t="n"/>
      <c r="I132" s="53" t="n"/>
      <c r="J132" s="57">
        <f>IF(OR($A132="",$G132="",$H132=""),"",MAX(0,$G132-$H132))</f>
        <v/>
      </c>
      <c r="K132" s="58">
        <f>IF(OR($A132="",$G132="",$G132&lt;=0,$H132=""),"",IFERROR($H132/$G132,""))</f>
        <v/>
      </c>
      <c r="L132" s="37">
        <f>IF($A132="","",IF($N132&lt;&gt;"OK","Da verificare",IF($H132=$G132,"Ricevuto",IF($H132&gt;0,IF($F132&lt;Impostazioni!$B$2,"Parziale in ritardo","Ricevuto in parte"),IF($F132&lt;Impostazioni!$B$2,"Promesso in ritardo","Solo promesso")))))</f>
        <v/>
      </c>
      <c r="M132" s="38">
        <f>IF(OR($A132="",$N132&lt;&gt;"OK",$J132&lt;=0,$F132&gt;=Impostazioni!$B$2),"",MAX(0,Impostazioni!$B$2-$F132))</f>
        <v/>
      </c>
      <c r="N132" s="37">
        <f>IF($A132="","",IF(COUNTIF($A$5:$A$204,$A132)&gt;1,"Codice duplicato",IF($B132="","Manca fonte familiare",IF($C132="","Manca lato familiare",IF($E132="","Manca data promessa",IF($F132="","Manca data prevista",IF($F132&lt;$E132,"Data prevista precedente alla promessa",IF(OR($G132="",$G132&lt;=0),"Importo promesso non valido",IF(OR($H132="",$H132&lt;0),"Importo ricevuto mancante o non valido",IF(AND($H132&gt;0,$I132=""),"Manca data ricevimento",IF(AND($H132=0,$I132&lt;&gt;""),"Data senza importo ricevuto",IF($H132&gt;$G132,"Ricevuto superiore al promesso",IF(AND($I132&lt;&gt;"",$I132&gt;Impostazioni!$B$2),"Data ricevimento successiva al controllo","OK")))))))))))))</f>
        <v/>
      </c>
      <c r="O132" s="28" t="n"/>
    </row>
    <row r="133" ht="22" customHeight="1">
      <c r="A133" s="27" t="n"/>
      <c r="B133" s="27" t="n"/>
      <c r="C133" s="27" t="n"/>
      <c r="D133" s="28" t="n"/>
      <c r="E133" s="53" t="n"/>
      <c r="F133" s="53" t="n"/>
      <c r="G133" s="54" t="n"/>
      <c r="H133" s="54" t="n"/>
      <c r="I133" s="53" t="n"/>
      <c r="J133" s="55">
        <f>IF(OR($A133="",$G133="",$H133=""),"",MAX(0,$G133-$H133))</f>
        <v/>
      </c>
      <c r="K133" s="56">
        <f>IF(OR($A133="",$G133="",$G133&lt;=0,$H133=""),"",IFERROR($H133/$G133,""))</f>
        <v/>
      </c>
      <c r="L133" s="33">
        <f>IF($A133="","",IF($N133&lt;&gt;"OK","Da verificare",IF($H133=$G133,"Ricevuto",IF($H133&gt;0,IF($F133&lt;Impostazioni!$B$2,"Parziale in ritardo","Ricevuto in parte"),IF($F133&lt;Impostazioni!$B$2,"Promesso in ritardo","Solo promesso")))))</f>
        <v/>
      </c>
      <c r="M133" s="34">
        <f>IF(OR($A133="",$N133&lt;&gt;"OK",$J133&lt;=0,$F133&gt;=Impostazioni!$B$2),"",MAX(0,Impostazioni!$B$2-$F133))</f>
        <v/>
      </c>
      <c r="N133" s="33">
        <f>IF($A133="","",IF(COUNTIF($A$5:$A$204,$A133)&gt;1,"Codice duplicato",IF($B133="","Manca fonte familiare",IF($C133="","Manca lato familiare",IF($E133="","Manca data promessa",IF($F133="","Manca data prevista",IF($F133&lt;$E133,"Data prevista precedente alla promessa",IF(OR($G133="",$G133&lt;=0),"Importo promesso non valido",IF(OR($H133="",$H133&lt;0),"Importo ricevuto mancante o non valido",IF(AND($H133&gt;0,$I133=""),"Manca data ricevimento",IF(AND($H133=0,$I133&lt;&gt;""),"Data senza importo ricevuto",IF($H133&gt;$G133,"Ricevuto superiore al promesso",IF(AND($I133&lt;&gt;"",$I133&gt;Impostazioni!$B$2),"Data ricevimento successiva al controllo","OK")))))))))))))</f>
        <v/>
      </c>
      <c r="O133" s="28" t="n"/>
    </row>
    <row r="134" ht="22" customHeight="1">
      <c r="A134" s="27" t="n"/>
      <c r="B134" s="27" t="n"/>
      <c r="C134" s="27" t="n"/>
      <c r="D134" s="28" t="n"/>
      <c r="E134" s="53" t="n"/>
      <c r="F134" s="53" t="n"/>
      <c r="G134" s="54" t="n"/>
      <c r="H134" s="54" t="n"/>
      <c r="I134" s="53" t="n"/>
      <c r="J134" s="57">
        <f>IF(OR($A134="",$G134="",$H134=""),"",MAX(0,$G134-$H134))</f>
        <v/>
      </c>
      <c r="K134" s="58">
        <f>IF(OR($A134="",$G134="",$G134&lt;=0,$H134=""),"",IFERROR($H134/$G134,""))</f>
        <v/>
      </c>
      <c r="L134" s="37">
        <f>IF($A134="","",IF($N134&lt;&gt;"OK","Da verificare",IF($H134=$G134,"Ricevuto",IF($H134&gt;0,IF($F134&lt;Impostazioni!$B$2,"Parziale in ritardo","Ricevuto in parte"),IF($F134&lt;Impostazioni!$B$2,"Promesso in ritardo","Solo promesso")))))</f>
        <v/>
      </c>
      <c r="M134" s="38">
        <f>IF(OR($A134="",$N134&lt;&gt;"OK",$J134&lt;=0,$F134&gt;=Impostazioni!$B$2),"",MAX(0,Impostazioni!$B$2-$F134))</f>
        <v/>
      </c>
      <c r="N134" s="37">
        <f>IF($A134="","",IF(COUNTIF($A$5:$A$204,$A134)&gt;1,"Codice duplicato",IF($B134="","Manca fonte familiare",IF($C134="","Manca lato familiare",IF($E134="","Manca data promessa",IF($F134="","Manca data prevista",IF($F134&lt;$E134,"Data prevista precedente alla promessa",IF(OR($G134="",$G134&lt;=0),"Importo promesso non valido",IF(OR($H134="",$H134&lt;0),"Importo ricevuto mancante o non valido",IF(AND($H134&gt;0,$I134=""),"Manca data ricevimento",IF(AND($H134=0,$I134&lt;&gt;""),"Data senza importo ricevuto",IF($H134&gt;$G134,"Ricevuto superiore al promesso",IF(AND($I134&lt;&gt;"",$I134&gt;Impostazioni!$B$2),"Data ricevimento successiva al controllo","OK")))))))))))))</f>
        <v/>
      </c>
      <c r="O134" s="28" t="n"/>
    </row>
    <row r="135" ht="22" customHeight="1">
      <c r="A135" s="27" t="n"/>
      <c r="B135" s="27" t="n"/>
      <c r="C135" s="27" t="n"/>
      <c r="D135" s="28" t="n"/>
      <c r="E135" s="53" t="n"/>
      <c r="F135" s="53" t="n"/>
      <c r="G135" s="54" t="n"/>
      <c r="H135" s="54" t="n"/>
      <c r="I135" s="53" t="n"/>
      <c r="J135" s="55">
        <f>IF(OR($A135="",$G135="",$H135=""),"",MAX(0,$G135-$H135))</f>
        <v/>
      </c>
      <c r="K135" s="56">
        <f>IF(OR($A135="",$G135="",$G135&lt;=0,$H135=""),"",IFERROR($H135/$G135,""))</f>
        <v/>
      </c>
      <c r="L135" s="33">
        <f>IF($A135="","",IF($N135&lt;&gt;"OK","Da verificare",IF($H135=$G135,"Ricevuto",IF($H135&gt;0,IF($F135&lt;Impostazioni!$B$2,"Parziale in ritardo","Ricevuto in parte"),IF($F135&lt;Impostazioni!$B$2,"Promesso in ritardo","Solo promesso")))))</f>
        <v/>
      </c>
      <c r="M135" s="34">
        <f>IF(OR($A135="",$N135&lt;&gt;"OK",$J135&lt;=0,$F135&gt;=Impostazioni!$B$2),"",MAX(0,Impostazioni!$B$2-$F135))</f>
        <v/>
      </c>
      <c r="N135" s="33">
        <f>IF($A135="","",IF(COUNTIF($A$5:$A$204,$A135)&gt;1,"Codice duplicato",IF($B135="","Manca fonte familiare",IF($C135="","Manca lato familiare",IF($E135="","Manca data promessa",IF($F135="","Manca data prevista",IF($F135&lt;$E135,"Data prevista precedente alla promessa",IF(OR($G135="",$G135&lt;=0),"Importo promesso non valido",IF(OR($H135="",$H135&lt;0),"Importo ricevuto mancante o non valido",IF(AND($H135&gt;0,$I135=""),"Manca data ricevimento",IF(AND($H135=0,$I135&lt;&gt;""),"Data senza importo ricevuto",IF($H135&gt;$G135,"Ricevuto superiore al promesso",IF(AND($I135&lt;&gt;"",$I135&gt;Impostazioni!$B$2),"Data ricevimento successiva al controllo","OK")))))))))))))</f>
        <v/>
      </c>
      <c r="O135" s="28" t="n"/>
    </row>
    <row r="136" ht="22" customHeight="1">
      <c r="A136" s="27" t="n"/>
      <c r="B136" s="27" t="n"/>
      <c r="C136" s="27" t="n"/>
      <c r="D136" s="28" t="n"/>
      <c r="E136" s="53" t="n"/>
      <c r="F136" s="53" t="n"/>
      <c r="G136" s="54" t="n"/>
      <c r="H136" s="54" t="n"/>
      <c r="I136" s="53" t="n"/>
      <c r="J136" s="57">
        <f>IF(OR($A136="",$G136="",$H136=""),"",MAX(0,$G136-$H136))</f>
        <v/>
      </c>
      <c r="K136" s="58">
        <f>IF(OR($A136="",$G136="",$G136&lt;=0,$H136=""),"",IFERROR($H136/$G136,""))</f>
        <v/>
      </c>
      <c r="L136" s="37">
        <f>IF($A136="","",IF($N136&lt;&gt;"OK","Da verificare",IF($H136=$G136,"Ricevuto",IF($H136&gt;0,IF($F136&lt;Impostazioni!$B$2,"Parziale in ritardo","Ricevuto in parte"),IF($F136&lt;Impostazioni!$B$2,"Promesso in ritardo","Solo promesso")))))</f>
        <v/>
      </c>
      <c r="M136" s="38">
        <f>IF(OR($A136="",$N136&lt;&gt;"OK",$J136&lt;=0,$F136&gt;=Impostazioni!$B$2),"",MAX(0,Impostazioni!$B$2-$F136))</f>
        <v/>
      </c>
      <c r="N136" s="37">
        <f>IF($A136="","",IF(COUNTIF($A$5:$A$204,$A136)&gt;1,"Codice duplicato",IF($B136="","Manca fonte familiare",IF($C136="","Manca lato familiare",IF($E136="","Manca data promessa",IF($F136="","Manca data prevista",IF($F136&lt;$E136,"Data prevista precedente alla promessa",IF(OR($G136="",$G136&lt;=0),"Importo promesso non valido",IF(OR($H136="",$H136&lt;0),"Importo ricevuto mancante o non valido",IF(AND($H136&gt;0,$I136=""),"Manca data ricevimento",IF(AND($H136=0,$I136&lt;&gt;""),"Data senza importo ricevuto",IF($H136&gt;$G136,"Ricevuto superiore al promesso",IF(AND($I136&lt;&gt;"",$I136&gt;Impostazioni!$B$2),"Data ricevimento successiva al controllo","OK")))))))))))))</f>
        <v/>
      </c>
      <c r="O136" s="28" t="n"/>
    </row>
    <row r="137" ht="22" customHeight="1">
      <c r="A137" s="27" t="n"/>
      <c r="B137" s="27" t="n"/>
      <c r="C137" s="27" t="n"/>
      <c r="D137" s="28" t="n"/>
      <c r="E137" s="53" t="n"/>
      <c r="F137" s="53" t="n"/>
      <c r="G137" s="54" t="n"/>
      <c r="H137" s="54" t="n"/>
      <c r="I137" s="53" t="n"/>
      <c r="J137" s="55">
        <f>IF(OR($A137="",$G137="",$H137=""),"",MAX(0,$G137-$H137))</f>
        <v/>
      </c>
      <c r="K137" s="56">
        <f>IF(OR($A137="",$G137="",$G137&lt;=0,$H137=""),"",IFERROR($H137/$G137,""))</f>
        <v/>
      </c>
      <c r="L137" s="33">
        <f>IF($A137="","",IF($N137&lt;&gt;"OK","Da verificare",IF($H137=$G137,"Ricevuto",IF($H137&gt;0,IF($F137&lt;Impostazioni!$B$2,"Parziale in ritardo","Ricevuto in parte"),IF($F137&lt;Impostazioni!$B$2,"Promesso in ritardo","Solo promesso")))))</f>
        <v/>
      </c>
      <c r="M137" s="34">
        <f>IF(OR($A137="",$N137&lt;&gt;"OK",$J137&lt;=0,$F137&gt;=Impostazioni!$B$2),"",MAX(0,Impostazioni!$B$2-$F137))</f>
        <v/>
      </c>
      <c r="N137" s="33">
        <f>IF($A137="","",IF(COUNTIF($A$5:$A$204,$A137)&gt;1,"Codice duplicato",IF($B137="","Manca fonte familiare",IF($C137="","Manca lato familiare",IF($E137="","Manca data promessa",IF($F137="","Manca data prevista",IF($F137&lt;$E137,"Data prevista precedente alla promessa",IF(OR($G137="",$G137&lt;=0),"Importo promesso non valido",IF(OR($H137="",$H137&lt;0),"Importo ricevuto mancante o non valido",IF(AND($H137&gt;0,$I137=""),"Manca data ricevimento",IF(AND($H137=0,$I137&lt;&gt;""),"Data senza importo ricevuto",IF($H137&gt;$G137,"Ricevuto superiore al promesso",IF(AND($I137&lt;&gt;"",$I137&gt;Impostazioni!$B$2),"Data ricevimento successiva al controllo","OK")))))))))))))</f>
        <v/>
      </c>
      <c r="O137" s="28" t="n"/>
    </row>
    <row r="138" ht="22" customHeight="1">
      <c r="A138" s="27" t="n"/>
      <c r="B138" s="27" t="n"/>
      <c r="C138" s="27" t="n"/>
      <c r="D138" s="28" t="n"/>
      <c r="E138" s="53" t="n"/>
      <c r="F138" s="53" t="n"/>
      <c r="G138" s="54" t="n"/>
      <c r="H138" s="54" t="n"/>
      <c r="I138" s="53" t="n"/>
      <c r="J138" s="57">
        <f>IF(OR($A138="",$G138="",$H138=""),"",MAX(0,$G138-$H138))</f>
        <v/>
      </c>
      <c r="K138" s="58">
        <f>IF(OR($A138="",$G138="",$G138&lt;=0,$H138=""),"",IFERROR($H138/$G138,""))</f>
        <v/>
      </c>
      <c r="L138" s="37">
        <f>IF($A138="","",IF($N138&lt;&gt;"OK","Da verificare",IF($H138=$G138,"Ricevuto",IF($H138&gt;0,IF($F138&lt;Impostazioni!$B$2,"Parziale in ritardo","Ricevuto in parte"),IF($F138&lt;Impostazioni!$B$2,"Promesso in ritardo","Solo promesso")))))</f>
        <v/>
      </c>
      <c r="M138" s="38">
        <f>IF(OR($A138="",$N138&lt;&gt;"OK",$J138&lt;=0,$F138&gt;=Impostazioni!$B$2),"",MAX(0,Impostazioni!$B$2-$F138))</f>
        <v/>
      </c>
      <c r="N138" s="37">
        <f>IF($A138="","",IF(COUNTIF($A$5:$A$204,$A138)&gt;1,"Codice duplicato",IF($B138="","Manca fonte familiare",IF($C138="","Manca lato familiare",IF($E138="","Manca data promessa",IF($F138="","Manca data prevista",IF($F138&lt;$E138,"Data prevista precedente alla promessa",IF(OR($G138="",$G138&lt;=0),"Importo promesso non valido",IF(OR($H138="",$H138&lt;0),"Importo ricevuto mancante o non valido",IF(AND($H138&gt;0,$I138=""),"Manca data ricevimento",IF(AND($H138=0,$I138&lt;&gt;""),"Data senza importo ricevuto",IF($H138&gt;$G138,"Ricevuto superiore al promesso",IF(AND($I138&lt;&gt;"",$I138&gt;Impostazioni!$B$2),"Data ricevimento successiva al controllo","OK")))))))))))))</f>
        <v/>
      </c>
      <c r="O138" s="28" t="n"/>
    </row>
    <row r="139" ht="22" customHeight="1">
      <c r="A139" s="27" t="n"/>
      <c r="B139" s="27" t="n"/>
      <c r="C139" s="27" t="n"/>
      <c r="D139" s="28" t="n"/>
      <c r="E139" s="53" t="n"/>
      <c r="F139" s="53" t="n"/>
      <c r="G139" s="54" t="n"/>
      <c r="H139" s="54" t="n"/>
      <c r="I139" s="53" t="n"/>
      <c r="J139" s="55">
        <f>IF(OR($A139="",$G139="",$H139=""),"",MAX(0,$G139-$H139))</f>
        <v/>
      </c>
      <c r="K139" s="56">
        <f>IF(OR($A139="",$G139="",$G139&lt;=0,$H139=""),"",IFERROR($H139/$G139,""))</f>
        <v/>
      </c>
      <c r="L139" s="33">
        <f>IF($A139="","",IF($N139&lt;&gt;"OK","Da verificare",IF($H139=$G139,"Ricevuto",IF($H139&gt;0,IF($F139&lt;Impostazioni!$B$2,"Parziale in ritardo","Ricevuto in parte"),IF($F139&lt;Impostazioni!$B$2,"Promesso in ritardo","Solo promesso")))))</f>
        <v/>
      </c>
      <c r="M139" s="34">
        <f>IF(OR($A139="",$N139&lt;&gt;"OK",$J139&lt;=0,$F139&gt;=Impostazioni!$B$2),"",MAX(0,Impostazioni!$B$2-$F139))</f>
        <v/>
      </c>
      <c r="N139" s="33">
        <f>IF($A139="","",IF(COUNTIF($A$5:$A$204,$A139)&gt;1,"Codice duplicato",IF($B139="","Manca fonte familiare",IF($C139="","Manca lato familiare",IF($E139="","Manca data promessa",IF($F139="","Manca data prevista",IF($F139&lt;$E139,"Data prevista precedente alla promessa",IF(OR($G139="",$G139&lt;=0),"Importo promesso non valido",IF(OR($H139="",$H139&lt;0),"Importo ricevuto mancante o non valido",IF(AND($H139&gt;0,$I139=""),"Manca data ricevimento",IF(AND($H139=0,$I139&lt;&gt;""),"Data senza importo ricevuto",IF($H139&gt;$G139,"Ricevuto superiore al promesso",IF(AND($I139&lt;&gt;"",$I139&gt;Impostazioni!$B$2),"Data ricevimento successiva al controllo","OK")))))))))))))</f>
        <v/>
      </c>
      <c r="O139" s="28" t="n"/>
    </row>
    <row r="140" ht="22" customHeight="1">
      <c r="A140" s="27" t="n"/>
      <c r="B140" s="27" t="n"/>
      <c r="C140" s="27" t="n"/>
      <c r="D140" s="28" t="n"/>
      <c r="E140" s="53" t="n"/>
      <c r="F140" s="53" t="n"/>
      <c r="G140" s="54" t="n"/>
      <c r="H140" s="54" t="n"/>
      <c r="I140" s="53" t="n"/>
      <c r="J140" s="57">
        <f>IF(OR($A140="",$G140="",$H140=""),"",MAX(0,$G140-$H140))</f>
        <v/>
      </c>
      <c r="K140" s="58">
        <f>IF(OR($A140="",$G140="",$G140&lt;=0,$H140=""),"",IFERROR($H140/$G140,""))</f>
        <v/>
      </c>
      <c r="L140" s="37">
        <f>IF($A140="","",IF($N140&lt;&gt;"OK","Da verificare",IF($H140=$G140,"Ricevuto",IF($H140&gt;0,IF($F140&lt;Impostazioni!$B$2,"Parziale in ritardo","Ricevuto in parte"),IF($F140&lt;Impostazioni!$B$2,"Promesso in ritardo","Solo promesso")))))</f>
        <v/>
      </c>
      <c r="M140" s="38">
        <f>IF(OR($A140="",$N140&lt;&gt;"OK",$J140&lt;=0,$F140&gt;=Impostazioni!$B$2),"",MAX(0,Impostazioni!$B$2-$F140))</f>
        <v/>
      </c>
      <c r="N140" s="37">
        <f>IF($A140="","",IF(COUNTIF($A$5:$A$204,$A140)&gt;1,"Codice duplicato",IF($B140="","Manca fonte familiare",IF($C140="","Manca lato familiare",IF($E140="","Manca data promessa",IF($F140="","Manca data prevista",IF($F140&lt;$E140,"Data prevista precedente alla promessa",IF(OR($G140="",$G140&lt;=0),"Importo promesso non valido",IF(OR($H140="",$H140&lt;0),"Importo ricevuto mancante o non valido",IF(AND($H140&gt;0,$I140=""),"Manca data ricevimento",IF(AND($H140=0,$I140&lt;&gt;""),"Data senza importo ricevuto",IF($H140&gt;$G140,"Ricevuto superiore al promesso",IF(AND($I140&lt;&gt;"",$I140&gt;Impostazioni!$B$2),"Data ricevimento successiva al controllo","OK")))))))))))))</f>
        <v/>
      </c>
      <c r="O140" s="28" t="n"/>
    </row>
    <row r="141" ht="22" customHeight="1">
      <c r="A141" s="27" t="n"/>
      <c r="B141" s="27" t="n"/>
      <c r="C141" s="27" t="n"/>
      <c r="D141" s="28" t="n"/>
      <c r="E141" s="53" t="n"/>
      <c r="F141" s="53" t="n"/>
      <c r="G141" s="54" t="n"/>
      <c r="H141" s="54" t="n"/>
      <c r="I141" s="53" t="n"/>
      <c r="J141" s="55">
        <f>IF(OR($A141="",$G141="",$H141=""),"",MAX(0,$G141-$H141))</f>
        <v/>
      </c>
      <c r="K141" s="56">
        <f>IF(OR($A141="",$G141="",$G141&lt;=0,$H141=""),"",IFERROR($H141/$G141,""))</f>
        <v/>
      </c>
      <c r="L141" s="33">
        <f>IF($A141="","",IF($N141&lt;&gt;"OK","Da verificare",IF($H141=$G141,"Ricevuto",IF($H141&gt;0,IF($F141&lt;Impostazioni!$B$2,"Parziale in ritardo","Ricevuto in parte"),IF($F141&lt;Impostazioni!$B$2,"Promesso in ritardo","Solo promesso")))))</f>
        <v/>
      </c>
      <c r="M141" s="34">
        <f>IF(OR($A141="",$N141&lt;&gt;"OK",$J141&lt;=0,$F141&gt;=Impostazioni!$B$2),"",MAX(0,Impostazioni!$B$2-$F141))</f>
        <v/>
      </c>
      <c r="N141" s="33">
        <f>IF($A141="","",IF(COUNTIF($A$5:$A$204,$A141)&gt;1,"Codice duplicato",IF($B141="","Manca fonte familiare",IF($C141="","Manca lato familiare",IF($E141="","Manca data promessa",IF($F141="","Manca data prevista",IF($F141&lt;$E141,"Data prevista precedente alla promessa",IF(OR($G141="",$G141&lt;=0),"Importo promesso non valido",IF(OR($H141="",$H141&lt;0),"Importo ricevuto mancante o non valido",IF(AND($H141&gt;0,$I141=""),"Manca data ricevimento",IF(AND($H141=0,$I141&lt;&gt;""),"Data senza importo ricevuto",IF($H141&gt;$G141,"Ricevuto superiore al promesso",IF(AND($I141&lt;&gt;"",$I141&gt;Impostazioni!$B$2),"Data ricevimento successiva al controllo","OK")))))))))))))</f>
        <v/>
      </c>
      <c r="O141" s="28" t="n"/>
    </row>
    <row r="142" ht="22" customHeight="1">
      <c r="A142" s="27" t="n"/>
      <c r="B142" s="27" t="n"/>
      <c r="C142" s="27" t="n"/>
      <c r="D142" s="28" t="n"/>
      <c r="E142" s="53" t="n"/>
      <c r="F142" s="53" t="n"/>
      <c r="G142" s="54" t="n"/>
      <c r="H142" s="54" t="n"/>
      <c r="I142" s="53" t="n"/>
      <c r="J142" s="57">
        <f>IF(OR($A142="",$G142="",$H142=""),"",MAX(0,$G142-$H142))</f>
        <v/>
      </c>
      <c r="K142" s="58">
        <f>IF(OR($A142="",$G142="",$G142&lt;=0,$H142=""),"",IFERROR($H142/$G142,""))</f>
        <v/>
      </c>
      <c r="L142" s="37">
        <f>IF($A142="","",IF($N142&lt;&gt;"OK","Da verificare",IF($H142=$G142,"Ricevuto",IF($H142&gt;0,IF($F142&lt;Impostazioni!$B$2,"Parziale in ritardo","Ricevuto in parte"),IF($F142&lt;Impostazioni!$B$2,"Promesso in ritardo","Solo promesso")))))</f>
        <v/>
      </c>
      <c r="M142" s="38">
        <f>IF(OR($A142="",$N142&lt;&gt;"OK",$J142&lt;=0,$F142&gt;=Impostazioni!$B$2),"",MAX(0,Impostazioni!$B$2-$F142))</f>
        <v/>
      </c>
      <c r="N142" s="37">
        <f>IF($A142="","",IF(COUNTIF($A$5:$A$204,$A142)&gt;1,"Codice duplicato",IF($B142="","Manca fonte familiare",IF($C142="","Manca lato familiare",IF($E142="","Manca data promessa",IF($F142="","Manca data prevista",IF($F142&lt;$E142,"Data prevista precedente alla promessa",IF(OR($G142="",$G142&lt;=0),"Importo promesso non valido",IF(OR($H142="",$H142&lt;0),"Importo ricevuto mancante o non valido",IF(AND($H142&gt;0,$I142=""),"Manca data ricevimento",IF(AND($H142=0,$I142&lt;&gt;""),"Data senza importo ricevuto",IF($H142&gt;$G142,"Ricevuto superiore al promesso",IF(AND($I142&lt;&gt;"",$I142&gt;Impostazioni!$B$2),"Data ricevimento successiva al controllo","OK")))))))))))))</f>
        <v/>
      </c>
      <c r="O142" s="28" t="n"/>
    </row>
    <row r="143" ht="22" customHeight="1">
      <c r="A143" s="27" t="n"/>
      <c r="B143" s="27" t="n"/>
      <c r="C143" s="27" t="n"/>
      <c r="D143" s="28" t="n"/>
      <c r="E143" s="53" t="n"/>
      <c r="F143" s="53" t="n"/>
      <c r="G143" s="54" t="n"/>
      <c r="H143" s="54" t="n"/>
      <c r="I143" s="53" t="n"/>
      <c r="J143" s="55">
        <f>IF(OR($A143="",$G143="",$H143=""),"",MAX(0,$G143-$H143))</f>
        <v/>
      </c>
      <c r="K143" s="56">
        <f>IF(OR($A143="",$G143="",$G143&lt;=0,$H143=""),"",IFERROR($H143/$G143,""))</f>
        <v/>
      </c>
      <c r="L143" s="33">
        <f>IF($A143="","",IF($N143&lt;&gt;"OK","Da verificare",IF($H143=$G143,"Ricevuto",IF($H143&gt;0,IF($F143&lt;Impostazioni!$B$2,"Parziale in ritardo","Ricevuto in parte"),IF($F143&lt;Impostazioni!$B$2,"Promesso in ritardo","Solo promesso")))))</f>
        <v/>
      </c>
      <c r="M143" s="34">
        <f>IF(OR($A143="",$N143&lt;&gt;"OK",$J143&lt;=0,$F143&gt;=Impostazioni!$B$2),"",MAX(0,Impostazioni!$B$2-$F143))</f>
        <v/>
      </c>
      <c r="N143" s="33">
        <f>IF($A143="","",IF(COUNTIF($A$5:$A$204,$A143)&gt;1,"Codice duplicato",IF($B143="","Manca fonte familiare",IF($C143="","Manca lato familiare",IF($E143="","Manca data promessa",IF($F143="","Manca data prevista",IF($F143&lt;$E143,"Data prevista precedente alla promessa",IF(OR($G143="",$G143&lt;=0),"Importo promesso non valido",IF(OR($H143="",$H143&lt;0),"Importo ricevuto mancante o non valido",IF(AND($H143&gt;0,$I143=""),"Manca data ricevimento",IF(AND($H143=0,$I143&lt;&gt;""),"Data senza importo ricevuto",IF($H143&gt;$G143,"Ricevuto superiore al promesso",IF(AND($I143&lt;&gt;"",$I143&gt;Impostazioni!$B$2),"Data ricevimento successiva al controllo","OK")))))))))))))</f>
        <v/>
      </c>
      <c r="O143" s="28" t="n"/>
    </row>
    <row r="144" ht="22" customHeight="1">
      <c r="A144" s="27" t="n"/>
      <c r="B144" s="27" t="n"/>
      <c r="C144" s="27" t="n"/>
      <c r="D144" s="28" t="n"/>
      <c r="E144" s="53" t="n"/>
      <c r="F144" s="53" t="n"/>
      <c r="G144" s="54" t="n"/>
      <c r="H144" s="54" t="n"/>
      <c r="I144" s="53" t="n"/>
      <c r="J144" s="57">
        <f>IF(OR($A144="",$G144="",$H144=""),"",MAX(0,$G144-$H144))</f>
        <v/>
      </c>
      <c r="K144" s="58">
        <f>IF(OR($A144="",$G144="",$G144&lt;=0,$H144=""),"",IFERROR($H144/$G144,""))</f>
        <v/>
      </c>
      <c r="L144" s="37">
        <f>IF($A144="","",IF($N144&lt;&gt;"OK","Da verificare",IF($H144=$G144,"Ricevuto",IF($H144&gt;0,IF($F144&lt;Impostazioni!$B$2,"Parziale in ritardo","Ricevuto in parte"),IF($F144&lt;Impostazioni!$B$2,"Promesso in ritardo","Solo promesso")))))</f>
        <v/>
      </c>
      <c r="M144" s="38">
        <f>IF(OR($A144="",$N144&lt;&gt;"OK",$J144&lt;=0,$F144&gt;=Impostazioni!$B$2),"",MAX(0,Impostazioni!$B$2-$F144))</f>
        <v/>
      </c>
      <c r="N144" s="37">
        <f>IF($A144="","",IF(COUNTIF($A$5:$A$204,$A144)&gt;1,"Codice duplicato",IF($B144="","Manca fonte familiare",IF($C144="","Manca lato familiare",IF($E144="","Manca data promessa",IF($F144="","Manca data prevista",IF($F144&lt;$E144,"Data prevista precedente alla promessa",IF(OR($G144="",$G144&lt;=0),"Importo promesso non valido",IF(OR($H144="",$H144&lt;0),"Importo ricevuto mancante o non valido",IF(AND($H144&gt;0,$I144=""),"Manca data ricevimento",IF(AND($H144=0,$I144&lt;&gt;""),"Data senza importo ricevuto",IF($H144&gt;$G144,"Ricevuto superiore al promesso",IF(AND($I144&lt;&gt;"",$I144&gt;Impostazioni!$B$2),"Data ricevimento successiva al controllo","OK")))))))))))))</f>
        <v/>
      </c>
      <c r="O144" s="28" t="n"/>
    </row>
    <row r="145" ht="22" customHeight="1">
      <c r="A145" s="27" t="n"/>
      <c r="B145" s="27" t="n"/>
      <c r="C145" s="27" t="n"/>
      <c r="D145" s="28" t="n"/>
      <c r="E145" s="53" t="n"/>
      <c r="F145" s="53" t="n"/>
      <c r="G145" s="54" t="n"/>
      <c r="H145" s="54" t="n"/>
      <c r="I145" s="53" t="n"/>
      <c r="J145" s="55">
        <f>IF(OR($A145="",$G145="",$H145=""),"",MAX(0,$G145-$H145))</f>
        <v/>
      </c>
      <c r="K145" s="56">
        <f>IF(OR($A145="",$G145="",$G145&lt;=0,$H145=""),"",IFERROR($H145/$G145,""))</f>
        <v/>
      </c>
      <c r="L145" s="33">
        <f>IF($A145="","",IF($N145&lt;&gt;"OK","Da verificare",IF($H145=$G145,"Ricevuto",IF($H145&gt;0,IF($F145&lt;Impostazioni!$B$2,"Parziale in ritardo","Ricevuto in parte"),IF($F145&lt;Impostazioni!$B$2,"Promesso in ritardo","Solo promesso")))))</f>
        <v/>
      </c>
      <c r="M145" s="34">
        <f>IF(OR($A145="",$N145&lt;&gt;"OK",$J145&lt;=0,$F145&gt;=Impostazioni!$B$2),"",MAX(0,Impostazioni!$B$2-$F145))</f>
        <v/>
      </c>
      <c r="N145" s="33">
        <f>IF($A145="","",IF(COUNTIF($A$5:$A$204,$A145)&gt;1,"Codice duplicato",IF($B145="","Manca fonte familiare",IF($C145="","Manca lato familiare",IF($E145="","Manca data promessa",IF($F145="","Manca data prevista",IF($F145&lt;$E145,"Data prevista precedente alla promessa",IF(OR($G145="",$G145&lt;=0),"Importo promesso non valido",IF(OR($H145="",$H145&lt;0),"Importo ricevuto mancante o non valido",IF(AND($H145&gt;0,$I145=""),"Manca data ricevimento",IF(AND($H145=0,$I145&lt;&gt;""),"Data senza importo ricevuto",IF($H145&gt;$G145,"Ricevuto superiore al promesso",IF(AND($I145&lt;&gt;"",$I145&gt;Impostazioni!$B$2),"Data ricevimento successiva al controllo","OK")))))))))))))</f>
        <v/>
      </c>
      <c r="O145" s="28" t="n"/>
    </row>
    <row r="146" ht="22" customHeight="1">
      <c r="A146" s="27" t="n"/>
      <c r="B146" s="27" t="n"/>
      <c r="C146" s="27" t="n"/>
      <c r="D146" s="28" t="n"/>
      <c r="E146" s="53" t="n"/>
      <c r="F146" s="53" t="n"/>
      <c r="G146" s="54" t="n"/>
      <c r="H146" s="54" t="n"/>
      <c r="I146" s="53" t="n"/>
      <c r="J146" s="57">
        <f>IF(OR($A146="",$G146="",$H146=""),"",MAX(0,$G146-$H146))</f>
        <v/>
      </c>
      <c r="K146" s="58">
        <f>IF(OR($A146="",$G146="",$G146&lt;=0,$H146=""),"",IFERROR($H146/$G146,""))</f>
        <v/>
      </c>
      <c r="L146" s="37">
        <f>IF($A146="","",IF($N146&lt;&gt;"OK","Da verificare",IF($H146=$G146,"Ricevuto",IF($H146&gt;0,IF($F146&lt;Impostazioni!$B$2,"Parziale in ritardo","Ricevuto in parte"),IF($F146&lt;Impostazioni!$B$2,"Promesso in ritardo","Solo promesso")))))</f>
        <v/>
      </c>
      <c r="M146" s="38">
        <f>IF(OR($A146="",$N146&lt;&gt;"OK",$J146&lt;=0,$F146&gt;=Impostazioni!$B$2),"",MAX(0,Impostazioni!$B$2-$F146))</f>
        <v/>
      </c>
      <c r="N146" s="37">
        <f>IF($A146="","",IF(COUNTIF($A$5:$A$204,$A146)&gt;1,"Codice duplicato",IF($B146="","Manca fonte familiare",IF($C146="","Manca lato familiare",IF($E146="","Manca data promessa",IF($F146="","Manca data prevista",IF($F146&lt;$E146,"Data prevista precedente alla promessa",IF(OR($G146="",$G146&lt;=0),"Importo promesso non valido",IF(OR($H146="",$H146&lt;0),"Importo ricevuto mancante o non valido",IF(AND($H146&gt;0,$I146=""),"Manca data ricevimento",IF(AND($H146=0,$I146&lt;&gt;""),"Data senza importo ricevuto",IF($H146&gt;$G146,"Ricevuto superiore al promesso",IF(AND($I146&lt;&gt;"",$I146&gt;Impostazioni!$B$2),"Data ricevimento successiva al controllo","OK")))))))))))))</f>
        <v/>
      </c>
      <c r="O146" s="28" t="n"/>
    </row>
    <row r="147" ht="22" customHeight="1">
      <c r="A147" s="27" t="n"/>
      <c r="B147" s="27" t="n"/>
      <c r="C147" s="27" t="n"/>
      <c r="D147" s="28" t="n"/>
      <c r="E147" s="53" t="n"/>
      <c r="F147" s="53" t="n"/>
      <c r="G147" s="54" t="n"/>
      <c r="H147" s="54" t="n"/>
      <c r="I147" s="53" t="n"/>
      <c r="J147" s="55">
        <f>IF(OR($A147="",$G147="",$H147=""),"",MAX(0,$G147-$H147))</f>
        <v/>
      </c>
      <c r="K147" s="56">
        <f>IF(OR($A147="",$G147="",$G147&lt;=0,$H147=""),"",IFERROR($H147/$G147,""))</f>
        <v/>
      </c>
      <c r="L147" s="33">
        <f>IF($A147="","",IF($N147&lt;&gt;"OK","Da verificare",IF($H147=$G147,"Ricevuto",IF($H147&gt;0,IF($F147&lt;Impostazioni!$B$2,"Parziale in ritardo","Ricevuto in parte"),IF($F147&lt;Impostazioni!$B$2,"Promesso in ritardo","Solo promesso")))))</f>
        <v/>
      </c>
      <c r="M147" s="34">
        <f>IF(OR($A147="",$N147&lt;&gt;"OK",$J147&lt;=0,$F147&gt;=Impostazioni!$B$2),"",MAX(0,Impostazioni!$B$2-$F147))</f>
        <v/>
      </c>
      <c r="N147" s="33">
        <f>IF($A147="","",IF(COUNTIF($A$5:$A$204,$A147)&gt;1,"Codice duplicato",IF($B147="","Manca fonte familiare",IF($C147="","Manca lato familiare",IF($E147="","Manca data promessa",IF($F147="","Manca data prevista",IF($F147&lt;$E147,"Data prevista precedente alla promessa",IF(OR($G147="",$G147&lt;=0),"Importo promesso non valido",IF(OR($H147="",$H147&lt;0),"Importo ricevuto mancante o non valido",IF(AND($H147&gt;0,$I147=""),"Manca data ricevimento",IF(AND($H147=0,$I147&lt;&gt;""),"Data senza importo ricevuto",IF($H147&gt;$G147,"Ricevuto superiore al promesso",IF(AND($I147&lt;&gt;"",$I147&gt;Impostazioni!$B$2),"Data ricevimento successiva al controllo","OK")))))))))))))</f>
        <v/>
      </c>
      <c r="O147" s="28" t="n"/>
    </row>
    <row r="148" ht="22" customHeight="1">
      <c r="A148" s="27" t="n"/>
      <c r="B148" s="27" t="n"/>
      <c r="C148" s="27" t="n"/>
      <c r="D148" s="28" t="n"/>
      <c r="E148" s="53" t="n"/>
      <c r="F148" s="53" t="n"/>
      <c r="G148" s="54" t="n"/>
      <c r="H148" s="54" t="n"/>
      <c r="I148" s="53" t="n"/>
      <c r="J148" s="57">
        <f>IF(OR($A148="",$G148="",$H148=""),"",MAX(0,$G148-$H148))</f>
        <v/>
      </c>
      <c r="K148" s="58">
        <f>IF(OR($A148="",$G148="",$G148&lt;=0,$H148=""),"",IFERROR($H148/$G148,""))</f>
        <v/>
      </c>
      <c r="L148" s="37">
        <f>IF($A148="","",IF($N148&lt;&gt;"OK","Da verificare",IF($H148=$G148,"Ricevuto",IF($H148&gt;0,IF($F148&lt;Impostazioni!$B$2,"Parziale in ritardo","Ricevuto in parte"),IF($F148&lt;Impostazioni!$B$2,"Promesso in ritardo","Solo promesso")))))</f>
        <v/>
      </c>
      <c r="M148" s="38">
        <f>IF(OR($A148="",$N148&lt;&gt;"OK",$J148&lt;=0,$F148&gt;=Impostazioni!$B$2),"",MAX(0,Impostazioni!$B$2-$F148))</f>
        <v/>
      </c>
      <c r="N148" s="37">
        <f>IF($A148="","",IF(COUNTIF($A$5:$A$204,$A148)&gt;1,"Codice duplicato",IF($B148="","Manca fonte familiare",IF($C148="","Manca lato familiare",IF($E148="","Manca data promessa",IF($F148="","Manca data prevista",IF($F148&lt;$E148,"Data prevista precedente alla promessa",IF(OR($G148="",$G148&lt;=0),"Importo promesso non valido",IF(OR($H148="",$H148&lt;0),"Importo ricevuto mancante o non valido",IF(AND($H148&gt;0,$I148=""),"Manca data ricevimento",IF(AND($H148=0,$I148&lt;&gt;""),"Data senza importo ricevuto",IF($H148&gt;$G148,"Ricevuto superiore al promesso",IF(AND($I148&lt;&gt;"",$I148&gt;Impostazioni!$B$2),"Data ricevimento successiva al controllo","OK")))))))))))))</f>
        <v/>
      </c>
      <c r="O148" s="28" t="n"/>
    </row>
    <row r="149" ht="22" customHeight="1">
      <c r="A149" s="27" t="n"/>
      <c r="B149" s="27" t="n"/>
      <c r="C149" s="27" t="n"/>
      <c r="D149" s="28" t="n"/>
      <c r="E149" s="53" t="n"/>
      <c r="F149" s="53" t="n"/>
      <c r="G149" s="54" t="n"/>
      <c r="H149" s="54" t="n"/>
      <c r="I149" s="53" t="n"/>
      <c r="J149" s="55">
        <f>IF(OR($A149="",$G149="",$H149=""),"",MAX(0,$G149-$H149))</f>
        <v/>
      </c>
      <c r="K149" s="56">
        <f>IF(OR($A149="",$G149="",$G149&lt;=0,$H149=""),"",IFERROR($H149/$G149,""))</f>
        <v/>
      </c>
      <c r="L149" s="33">
        <f>IF($A149="","",IF($N149&lt;&gt;"OK","Da verificare",IF($H149=$G149,"Ricevuto",IF($H149&gt;0,IF($F149&lt;Impostazioni!$B$2,"Parziale in ritardo","Ricevuto in parte"),IF($F149&lt;Impostazioni!$B$2,"Promesso in ritardo","Solo promesso")))))</f>
        <v/>
      </c>
      <c r="M149" s="34">
        <f>IF(OR($A149="",$N149&lt;&gt;"OK",$J149&lt;=0,$F149&gt;=Impostazioni!$B$2),"",MAX(0,Impostazioni!$B$2-$F149))</f>
        <v/>
      </c>
      <c r="N149" s="33">
        <f>IF($A149="","",IF(COUNTIF($A$5:$A$204,$A149)&gt;1,"Codice duplicato",IF($B149="","Manca fonte familiare",IF($C149="","Manca lato familiare",IF($E149="","Manca data promessa",IF($F149="","Manca data prevista",IF($F149&lt;$E149,"Data prevista precedente alla promessa",IF(OR($G149="",$G149&lt;=0),"Importo promesso non valido",IF(OR($H149="",$H149&lt;0),"Importo ricevuto mancante o non valido",IF(AND($H149&gt;0,$I149=""),"Manca data ricevimento",IF(AND($H149=0,$I149&lt;&gt;""),"Data senza importo ricevuto",IF($H149&gt;$G149,"Ricevuto superiore al promesso",IF(AND($I149&lt;&gt;"",$I149&gt;Impostazioni!$B$2),"Data ricevimento successiva al controllo","OK")))))))))))))</f>
        <v/>
      </c>
      <c r="O149" s="28" t="n"/>
    </row>
    <row r="150" ht="22" customHeight="1">
      <c r="A150" s="27" t="n"/>
      <c r="B150" s="27" t="n"/>
      <c r="C150" s="27" t="n"/>
      <c r="D150" s="28" t="n"/>
      <c r="E150" s="53" t="n"/>
      <c r="F150" s="53" t="n"/>
      <c r="G150" s="54" t="n"/>
      <c r="H150" s="54" t="n"/>
      <c r="I150" s="53" t="n"/>
      <c r="J150" s="57">
        <f>IF(OR($A150="",$G150="",$H150=""),"",MAX(0,$G150-$H150))</f>
        <v/>
      </c>
      <c r="K150" s="58">
        <f>IF(OR($A150="",$G150="",$G150&lt;=0,$H150=""),"",IFERROR($H150/$G150,""))</f>
        <v/>
      </c>
      <c r="L150" s="37">
        <f>IF($A150="","",IF($N150&lt;&gt;"OK","Da verificare",IF($H150=$G150,"Ricevuto",IF($H150&gt;0,IF($F150&lt;Impostazioni!$B$2,"Parziale in ritardo","Ricevuto in parte"),IF($F150&lt;Impostazioni!$B$2,"Promesso in ritardo","Solo promesso")))))</f>
        <v/>
      </c>
      <c r="M150" s="38">
        <f>IF(OR($A150="",$N150&lt;&gt;"OK",$J150&lt;=0,$F150&gt;=Impostazioni!$B$2),"",MAX(0,Impostazioni!$B$2-$F150))</f>
        <v/>
      </c>
      <c r="N150" s="37">
        <f>IF($A150="","",IF(COUNTIF($A$5:$A$204,$A150)&gt;1,"Codice duplicato",IF($B150="","Manca fonte familiare",IF($C150="","Manca lato familiare",IF($E150="","Manca data promessa",IF($F150="","Manca data prevista",IF($F150&lt;$E150,"Data prevista precedente alla promessa",IF(OR($G150="",$G150&lt;=0),"Importo promesso non valido",IF(OR($H150="",$H150&lt;0),"Importo ricevuto mancante o non valido",IF(AND($H150&gt;0,$I150=""),"Manca data ricevimento",IF(AND($H150=0,$I150&lt;&gt;""),"Data senza importo ricevuto",IF($H150&gt;$G150,"Ricevuto superiore al promesso",IF(AND($I150&lt;&gt;"",$I150&gt;Impostazioni!$B$2),"Data ricevimento successiva al controllo","OK")))))))))))))</f>
        <v/>
      </c>
      <c r="O150" s="28" t="n"/>
    </row>
    <row r="151" ht="22" customHeight="1">
      <c r="A151" s="27" t="n"/>
      <c r="B151" s="27" t="n"/>
      <c r="C151" s="27" t="n"/>
      <c r="D151" s="28" t="n"/>
      <c r="E151" s="53" t="n"/>
      <c r="F151" s="53" t="n"/>
      <c r="G151" s="54" t="n"/>
      <c r="H151" s="54" t="n"/>
      <c r="I151" s="53" t="n"/>
      <c r="J151" s="55">
        <f>IF(OR($A151="",$G151="",$H151=""),"",MAX(0,$G151-$H151))</f>
        <v/>
      </c>
      <c r="K151" s="56">
        <f>IF(OR($A151="",$G151="",$G151&lt;=0,$H151=""),"",IFERROR($H151/$G151,""))</f>
        <v/>
      </c>
      <c r="L151" s="33">
        <f>IF($A151="","",IF($N151&lt;&gt;"OK","Da verificare",IF($H151=$G151,"Ricevuto",IF($H151&gt;0,IF($F151&lt;Impostazioni!$B$2,"Parziale in ritardo","Ricevuto in parte"),IF($F151&lt;Impostazioni!$B$2,"Promesso in ritardo","Solo promesso")))))</f>
        <v/>
      </c>
      <c r="M151" s="34">
        <f>IF(OR($A151="",$N151&lt;&gt;"OK",$J151&lt;=0,$F151&gt;=Impostazioni!$B$2),"",MAX(0,Impostazioni!$B$2-$F151))</f>
        <v/>
      </c>
      <c r="N151" s="33">
        <f>IF($A151="","",IF(COUNTIF($A$5:$A$204,$A151)&gt;1,"Codice duplicato",IF($B151="","Manca fonte familiare",IF($C151="","Manca lato familiare",IF($E151="","Manca data promessa",IF($F151="","Manca data prevista",IF($F151&lt;$E151,"Data prevista precedente alla promessa",IF(OR($G151="",$G151&lt;=0),"Importo promesso non valido",IF(OR($H151="",$H151&lt;0),"Importo ricevuto mancante o non valido",IF(AND($H151&gt;0,$I151=""),"Manca data ricevimento",IF(AND($H151=0,$I151&lt;&gt;""),"Data senza importo ricevuto",IF($H151&gt;$G151,"Ricevuto superiore al promesso",IF(AND($I151&lt;&gt;"",$I151&gt;Impostazioni!$B$2),"Data ricevimento successiva al controllo","OK")))))))))))))</f>
        <v/>
      </c>
      <c r="O151" s="28" t="n"/>
    </row>
    <row r="152" ht="22" customHeight="1">
      <c r="A152" s="27" t="n"/>
      <c r="B152" s="27" t="n"/>
      <c r="C152" s="27" t="n"/>
      <c r="D152" s="28" t="n"/>
      <c r="E152" s="53" t="n"/>
      <c r="F152" s="53" t="n"/>
      <c r="G152" s="54" t="n"/>
      <c r="H152" s="54" t="n"/>
      <c r="I152" s="53" t="n"/>
      <c r="J152" s="57">
        <f>IF(OR($A152="",$G152="",$H152=""),"",MAX(0,$G152-$H152))</f>
        <v/>
      </c>
      <c r="K152" s="58">
        <f>IF(OR($A152="",$G152="",$G152&lt;=0,$H152=""),"",IFERROR($H152/$G152,""))</f>
        <v/>
      </c>
      <c r="L152" s="37">
        <f>IF($A152="","",IF($N152&lt;&gt;"OK","Da verificare",IF($H152=$G152,"Ricevuto",IF($H152&gt;0,IF($F152&lt;Impostazioni!$B$2,"Parziale in ritardo","Ricevuto in parte"),IF($F152&lt;Impostazioni!$B$2,"Promesso in ritardo","Solo promesso")))))</f>
        <v/>
      </c>
      <c r="M152" s="38">
        <f>IF(OR($A152="",$N152&lt;&gt;"OK",$J152&lt;=0,$F152&gt;=Impostazioni!$B$2),"",MAX(0,Impostazioni!$B$2-$F152))</f>
        <v/>
      </c>
      <c r="N152" s="37">
        <f>IF($A152="","",IF(COUNTIF($A$5:$A$204,$A152)&gt;1,"Codice duplicato",IF($B152="","Manca fonte familiare",IF($C152="","Manca lato familiare",IF($E152="","Manca data promessa",IF($F152="","Manca data prevista",IF($F152&lt;$E152,"Data prevista precedente alla promessa",IF(OR($G152="",$G152&lt;=0),"Importo promesso non valido",IF(OR($H152="",$H152&lt;0),"Importo ricevuto mancante o non valido",IF(AND($H152&gt;0,$I152=""),"Manca data ricevimento",IF(AND($H152=0,$I152&lt;&gt;""),"Data senza importo ricevuto",IF($H152&gt;$G152,"Ricevuto superiore al promesso",IF(AND($I152&lt;&gt;"",$I152&gt;Impostazioni!$B$2),"Data ricevimento successiva al controllo","OK")))))))))))))</f>
        <v/>
      </c>
      <c r="O152" s="28" t="n"/>
    </row>
    <row r="153" ht="22" customHeight="1">
      <c r="A153" s="27" t="n"/>
      <c r="B153" s="27" t="n"/>
      <c r="C153" s="27" t="n"/>
      <c r="D153" s="28" t="n"/>
      <c r="E153" s="53" t="n"/>
      <c r="F153" s="53" t="n"/>
      <c r="G153" s="54" t="n"/>
      <c r="H153" s="54" t="n"/>
      <c r="I153" s="53" t="n"/>
      <c r="J153" s="55">
        <f>IF(OR($A153="",$G153="",$H153=""),"",MAX(0,$G153-$H153))</f>
        <v/>
      </c>
      <c r="K153" s="56">
        <f>IF(OR($A153="",$G153="",$G153&lt;=0,$H153=""),"",IFERROR($H153/$G153,""))</f>
        <v/>
      </c>
      <c r="L153" s="33">
        <f>IF($A153="","",IF($N153&lt;&gt;"OK","Da verificare",IF($H153=$G153,"Ricevuto",IF($H153&gt;0,IF($F153&lt;Impostazioni!$B$2,"Parziale in ritardo","Ricevuto in parte"),IF($F153&lt;Impostazioni!$B$2,"Promesso in ritardo","Solo promesso")))))</f>
        <v/>
      </c>
      <c r="M153" s="34">
        <f>IF(OR($A153="",$N153&lt;&gt;"OK",$J153&lt;=0,$F153&gt;=Impostazioni!$B$2),"",MAX(0,Impostazioni!$B$2-$F153))</f>
        <v/>
      </c>
      <c r="N153" s="33">
        <f>IF($A153="","",IF(COUNTIF($A$5:$A$204,$A153)&gt;1,"Codice duplicato",IF($B153="","Manca fonte familiare",IF($C153="","Manca lato familiare",IF($E153="","Manca data promessa",IF($F153="","Manca data prevista",IF($F153&lt;$E153,"Data prevista precedente alla promessa",IF(OR($G153="",$G153&lt;=0),"Importo promesso non valido",IF(OR($H153="",$H153&lt;0),"Importo ricevuto mancante o non valido",IF(AND($H153&gt;0,$I153=""),"Manca data ricevimento",IF(AND($H153=0,$I153&lt;&gt;""),"Data senza importo ricevuto",IF($H153&gt;$G153,"Ricevuto superiore al promesso",IF(AND($I153&lt;&gt;"",$I153&gt;Impostazioni!$B$2),"Data ricevimento successiva al controllo","OK")))))))))))))</f>
        <v/>
      </c>
      <c r="O153" s="28" t="n"/>
    </row>
    <row r="154" ht="22" customHeight="1">
      <c r="A154" s="27" t="n"/>
      <c r="B154" s="27" t="n"/>
      <c r="C154" s="27" t="n"/>
      <c r="D154" s="28" t="n"/>
      <c r="E154" s="53" t="n"/>
      <c r="F154" s="53" t="n"/>
      <c r="G154" s="54" t="n"/>
      <c r="H154" s="54" t="n"/>
      <c r="I154" s="53" t="n"/>
      <c r="J154" s="57">
        <f>IF(OR($A154="",$G154="",$H154=""),"",MAX(0,$G154-$H154))</f>
        <v/>
      </c>
      <c r="K154" s="58">
        <f>IF(OR($A154="",$G154="",$G154&lt;=0,$H154=""),"",IFERROR($H154/$G154,""))</f>
        <v/>
      </c>
      <c r="L154" s="37">
        <f>IF($A154="","",IF($N154&lt;&gt;"OK","Da verificare",IF($H154=$G154,"Ricevuto",IF($H154&gt;0,IF($F154&lt;Impostazioni!$B$2,"Parziale in ritardo","Ricevuto in parte"),IF($F154&lt;Impostazioni!$B$2,"Promesso in ritardo","Solo promesso")))))</f>
        <v/>
      </c>
      <c r="M154" s="38">
        <f>IF(OR($A154="",$N154&lt;&gt;"OK",$J154&lt;=0,$F154&gt;=Impostazioni!$B$2),"",MAX(0,Impostazioni!$B$2-$F154))</f>
        <v/>
      </c>
      <c r="N154" s="37">
        <f>IF($A154="","",IF(COUNTIF($A$5:$A$204,$A154)&gt;1,"Codice duplicato",IF($B154="","Manca fonte familiare",IF($C154="","Manca lato familiare",IF($E154="","Manca data promessa",IF($F154="","Manca data prevista",IF($F154&lt;$E154,"Data prevista precedente alla promessa",IF(OR($G154="",$G154&lt;=0),"Importo promesso non valido",IF(OR($H154="",$H154&lt;0),"Importo ricevuto mancante o non valido",IF(AND($H154&gt;0,$I154=""),"Manca data ricevimento",IF(AND($H154=0,$I154&lt;&gt;""),"Data senza importo ricevuto",IF($H154&gt;$G154,"Ricevuto superiore al promesso",IF(AND($I154&lt;&gt;"",$I154&gt;Impostazioni!$B$2),"Data ricevimento successiva al controllo","OK")))))))))))))</f>
        <v/>
      </c>
      <c r="O154" s="28" t="n"/>
    </row>
    <row r="155" ht="22" customHeight="1">
      <c r="A155" s="27" t="n"/>
      <c r="B155" s="27" t="n"/>
      <c r="C155" s="27" t="n"/>
      <c r="D155" s="28" t="n"/>
      <c r="E155" s="53" t="n"/>
      <c r="F155" s="53" t="n"/>
      <c r="G155" s="54" t="n"/>
      <c r="H155" s="54" t="n"/>
      <c r="I155" s="53" t="n"/>
      <c r="J155" s="55">
        <f>IF(OR($A155="",$G155="",$H155=""),"",MAX(0,$G155-$H155))</f>
        <v/>
      </c>
      <c r="K155" s="56">
        <f>IF(OR($A155="",$G155="",$G155&lt;=0,$H155=""),"",IFERROR($H155/$G155,""))</f>
        <v/>
      </c>
      <c r="L155" s="33">
        <f>IF($A155="","",IF($N155&lt;&gt;"OK","Da verificare",IF($H155=$G155,"Ricevuto",IF($H155&gt;0,IF($F155&lt;Impostazioni!$B$2,"Parziale in ritardo","Ricevuto in parte"),IF($F155&lt;Impostazioni!$B$2,"Promesso in ritardo","Solo promesso")))))</f>
        <v/>
      </c>
      <c r="M155" s="34">
        <f>IF(OR($A155="",$N155&lt;&gt;"OK",$J155&lt;=0,$F155&gt;=Impostazioni!$B$2),"",MAX(0,Impostazioni!$B$2-$F155))</f>
        <v/>
      </c>
      <c r="N155" s="33">
        <f>IF($A155="","",IF(COUNTIF($A$5:$A$204,$A155)&gt;1,"Codice duplicato",IF($B155="","Manca fonte familiare",IF($C155="","Manca lato familiare",IF($E155="","Manca data promessa",IF($F155="","Manca data prevista",IF($F155&lt;$E155,"Data prevista precedente alla promessa",IF(OR($G155="",$G155&lt;=0),"Importo promesso non valido",IF(OR($H155="",$H155&lt;0),"Importo ricevuto mancante o non valido",IF(AND($H155&gt;0,$I155=""),"Manca data ricevimento",IF(AND($H155=0,$I155&lt;&gt;""),"Data senza importo ricevuto",IF($H155&gt;$G155,"Ricevuto superiore al promesso",IF(AND($I155&lt;&gt;"",$I155&gt;Impostazioni!$B$2),"Data ricevimento successiva al controllo","OK")))))))))))))</f>
        <v/>
      </c>
      <c r="O155" s="28" t="n"/>
    </row>
    <row r="156" ht="22" customHeight="1">
      <c r="A156" s="27" t="n"/>
      <c r="B156" s="27" t="n"/>
      <c r="C156" s="27" t="n"/>
      <c r="D156" s="28" t="n"/>
      <c r="E156" s="53" t="n"/>
      <c r="F156" s="53" t="n"/>
      <c r="G156" s="54" t="n"/>
      <c r="H156" s="54" t="n"/>
      <c r="I156" s="53" t="n"/>
      <c r="J156" s="57">
        <f>IF(OR($A156="",$G156="",$H156=""),"",MAX(0,$G156-$H156))</f>
        <v/>
      </c>
      <c r="K156" s="58">
        <f>IF(OR($A156="",$G156="",$G156&lt;=0,$H156=""),"",IFERROR($H156/$G156,""))</f>
        <v/>
      </c>
      <c r="L156" s="37">
        <f>IF($A156="","",IF($N156&lt;&gt;"OK","Da verificare",IF($H156=$G156,"Ricevuto",IF($H156&gt;0,IF($F156&lt;Impostazioni!$B$2,"Parziale in ritardo","Ricevuto in parte"),IF($F156&lt;Impostazioni!$B$2,"Promesso in ritardo","Solo promesso")))))</f>
        <v/>
      </c>
      <c r="M156" s="38">
        <f>IF(OR($A156="",$N156&lt;&gt;"OK",$J156&lt;=0,$F156&gt;=Impostazioni!$B$2),"",MAX(0,Impostazioni!$B$2-$F156))</f>
        <v/>
      </c>
      <c r="N156" s="37">
        <f>IF($A156="","",IF(COUNTIF($A$5:$A$204,$A156)&gt;1,"Codice duplicato",IF($B156="","Manca fonte familiare",IF($C156="","Manca lato familiare",IF($E156="","Manca data promessa",IF($F156="","Manca data prevista",IF($F156&lt;$E156,"Data prevista precedente alla promessa",IF(OR($G156="",$G156&lt;=0),"Importo promesso non valido",IF(OR($H156="",$H156&lt;0),"Importo ricevuto mancante o non valido",IF(AND($H156&gt;0,$I156=""),"Manca data ricevimento",IF(AND($H156=0,$I156&lt;&gt;""),"Data senza importo ricevuto",IF($H156&gt;$G156,"Ricevuto superiore al promesso",IF(AND($I156&lt;&gt;"",$I156&gt;Impostazioni!$B$2),"Data ricevimento successiva al controllo","OK")))))))))))))</f>
        <v/>
      </c>
      <c r="O156" s="28" t="n"/>
    </row>
    <row r="157" ht="22" customHeight="1">
      <c r="A157" s="27" t="n"/>
      <c r="B157" s="27" t="n"/>
      <c r="C157" s="27" t="n"/>
      <c r="D157" s="28" t="n"/>
      <c r="E157" s="53" t="n"/>
      <c r="F157" s="53" t="n"/>
      <c r="G157" s="54" t="n"/>
      <c r="H157" s="54" t="n"/>
      <c r="I157" s="53" t="n"/>
      <c r="J157" s="55">
        <f>IF(OR($A157="",$G157="",$H157=""),"",MAX(0,$G157-$H157))</f>
        <v/>
      </c>
      <c r="K157" s="56">
        <f>IF(OR($A157="",$G157="",$G157&lt;=0,$H157=""),"",IFERROR($H157/$G157,""))</f>
        <v/>
      </c>
      <c r="L157" s="33">
        <f>IF($A157="","",IF($N157&lt;&gt;"OK","Da verificare",IF($H157=$G157,"Ricevuto",IF($H157&gt;0,IF($F157&lt;Impostazioni!$B$2,"Parziale in ritardo","Ricevuto in parte"),IF($F157&lt;Impostazioni!$B$2,"Promesso in ritardo","Solo promesso")))))</f>
        <v/>
      </c>
      <c r="M157" s="34">
        <f>IF(OR($A157="",$N157&lt;&gt;"OK",$J157&lt;=0,$F157&gt;=Impostazioni!$B$2),"",MAX(0,Impostazioni!$B$2-$F157))</f>
        <v/>
      </c>
      <c r="N157" s="33">
        <f>IF($A157="","",IF(COUNTIF($A$5:$A$204,$A157)&gt;1,"Codice duplicato",IF($B157="","Manca fonte familiare",IF($C157="","Manca lato familiare",IF($E157="","Manca data promessa",IF($F157="","Manca data prevista",IF($F157&lt;$E157,"Data prevista precedente alla promessa",IF(OR($G157="",$G157&lt;=0),"Importo promesso non valido",IF(OR($H157="",$H157&lt;0),"Importo ricevuto mancante o non valido",IF(AND($H157&gt;0,$I157=""),"Manca data ricevimento",IF(AND($H157=0,$I157&lt;&gt;""),"Data senza importo ricevuto",IF($H157&gt;$G157,"Ricevuto superiore al promesso",IF(AND($I157&lt;&gt;"",$I157&gt;Impostazioni!$B$2),"Data ricevimento successiva al controllo","OK")))))))))))))</f>
        <v/>
      </c>
      <c r="O157" s="28" t="n"/>
    </row>
    <row r="158" ht="22" customHeight="1">
      <c r="A158" s="27" t="n"/>
      <c r="B158" s="27" t="n"/>
      <c r="C158" s="27" t="n"/>
      <c r="D158" s="28" t="n"/>
      <c r="E158" s="53" t="n"/>
      <c r="F158" s="53" t="n"/>
      <c r="G158" s="54" t="n"/>
      <c r="H158" s="54" t="n"/>
      <c r="I158" s="53" t="n"/>
      <c r="J158" s="57">
        <f>IF(OR($A158="",$G158="",$H158=""),"",MAX(0,$G158-$H158))</f>
        <v/>
      </c>
      <c r="K158" s="58">
        <f>IF(OR($A158="",$G158="",$G158&lt;=0,$H158=""),"",IFERROR($H158/$G158,""))</f>
        <v/>
      </c>
      <c r="L158" s="37">
        <f>IF($A158="","",IF($N158&lt;&gt;"OK","Da verificare",IF($H158=$G158,"Ricevuto",IF($H158&gt;0,IF($F158&lt;Impostazioni!$B$2,"Parziale in ritardo","Ricevuto in parte"),IF($F158&lt;Impostazioni!$B$2,"Promesso in ritardo","Solo promesso")))))</f>
        <v/>
      </c>
      <c r="M158" s="38">
        <f>IF(OR($A158="",$N158&lt;&gt;"OK",$J158&lt;=0,$F158&gt;=Impostazioni!$B$2),"",MAX(0,Impostazioni!$B$2-$F158))</f>
        <v/>
      </c>
      <c r="N158" s="37">
        <f>IF($A158="","",IF(COUNTIF($A$5:$A$204,$A158)&gt;1,"Codice duplicato",IF($B158="","Manca fonte familiare",IF($C158="","Manca lato familiare",IF($E158="","Manca data promessa",IF($F158="","Manca data prevista",IF($F158&lt;$E158,"Data prevista precedente alla promessa",IF(OR($G158="",$G158&lt;=0),"Importo promesso non valido",IF(OR($H158="",$H158&lt;0),"Importo ricevuto mancante o non valido",IF(AND($H158&gt;0,$I158=""),"Manca data ricevimento",IF(AND($H158=0,$I158&lt;&gt;""),"Data senza importo ricevuto",IF($H158&gt;$G158,"Ricevuto superiore al promesso",IF(AND($I158&lt;&gt;"",$I158&gt;Impostazioni!$B$2),"Data ricevimento successiva al controllo","OK")))))))))))))</f>
        <v/>
      </c>
      <c r="O158" s="28" t="n"/>
    </row>
    <row r="159" ht="22" customHeight="1">
      <c r="A159" s="27" t="n"/>
      <c r="B159" s="27" t="n"/>
      <c r="C159" s="27" t="n"/>
      <c r="D159" s="28" t="n"/>
      <c r="E159" s="53" t="n"/>
      <c r="F159" s="53" t="n"/>
      <c r="G159" s="54" t="n"/>
      <c r="H159" s="54" t="n"/>
      <c r="I159" s="53" t="n"/>
      <c r="J159" s="55">
        <f>IF(OR($A159="",$G159="",$H159=""),"",MAX(0,$G159-$H159))</f>
        <v/>
      </c>
      <c r="K159" s="56">
        <f>IF(OR($A159="",$G159="",$G159&lt;=0,$H159=""),"",IFERROR($H159/$G159,""))</f>
        <v/>
      </c>
      <c r="L159" s="33">
        <f>IF($A159="","",IF($N159&lt;&gt;"OK","Da verificare",IF($H159=$G159,"Ricevuto",IF($H159&gt;0,IF($F159&lt;Impostazioni!$B$2,"Parziale in ritardo","Ricevuto in parte"),IF($F159&lt;Impostazioni!$B$2,"Promesso in ritardo","Solo promesso")))))</f>
        <v/>
      </c>
      <c r="M159" s="34">
        <f>IF(OR($A159="",$N159&lt;&gt;"OK",$J159&lt;=0,$F159&gt;=Impostazioni!$B$2),"",MAX(0,Impostazioni!$B$2-$F159))</f>
        <v/>
      </c>
      <c r="N159" s="33">
        <f>IF($A159="","",IF(COUNTIF($A$5:$A$204,$A159)&gt;1,"Codice duplicato",IF($B159="","Manca fonte familiare",IF($C159="","Manca lato familiare",IF($E159="","Manca data promessa",IF($F159="","Manca data prevista",IF($F159&lt;$E159,"Data prevista precedente alla promessa",IF(OR($G159="",$G159&lt;=0),"Importo promesso non valido",IF(OR($H159="",$H159&lt;0),"Importo ricevuto mancante o non valido",IF(AND($H159&gt;0,$I159=""),"Manca data ricevimento",IF(AND($H159=0,$I159&lt;&gt;""),"Data senza importo ricevuto",IF($H159&gt;$G159,"Ricevuto superiore al promesso",IF(AND($I159&lt;&gt;"",$I159&gt;Impostazioni!$B$2),"Data ricevimento successiva al controllo","OK")))))))))))))</f>
        <v/>
      </c>
      <c r="O159" s="28" t="n"/>
    </row>
    <row r="160" ht="22" customHeight="1">
      <c r="A160" s="27" t="n"/>
      <c r="B160" s="27" t="n"/>
      <c r="C160" s="27" t="n"/>
      <c r="D160" s="28" t="n"/>
      <c r="E160" s="53" t="n"/>
      <c r="F160" s="53" t="n"/>
      <c r="G160" s="54" t="n"/>
      <c r="H160" s="54" t="n"/>
      <c r="I160" s="53" t="n"/>
      <c r="J160" s="57">
        <f>IF(OR($A160="",$G160="",$H160=""),"",MAX(0,$G160-$H160))</f>
        <v/>
      </c>
      <c r="K160" s="58">
        <f>IF(OR($A160="",$G160="",$G160&lt;=0,$H160=""),"",IFERROR($H160/$G160,""))</f>
        <v/>
      </c>
      <c r="L160" s="37">
        <f>IF($A160="","",IF($N160&lt;&gt;"OK","Da verificare",IF($H160=$G160,"Ricevuto",IF($H160&gt;0,IF($F160&lt;Impostazioni!$B$2,"Parziale in ritardo","Ricevuto in parte"),IF($F160&lt;Impostazioni!$B$2,"Promesso in ritardo","Solo promesso")))))</f>
        <v/>
      </c>
      <c r="M160" s="38">
        <f>IF(OR($A160="",$N160&lt;&gt;"OK",$J160&lt;=0,$F160&gt;=Impostazioni!$B$2),"",MAX(0,Impostazioni!$B$2-$F160))</f>
        <v/>
      </c>
      <c r="N160" s="37">
        <f>IF($A160="","",IF(COUNTIF($A$5:$A$204,$A160)&gt;1,"Codice duplicato",IF($B160="","Manca fonte familiare",IF($C160="","Manca lato familiare",IF($E160="","Manca data promessa",IF($F160="","Manca data prevista",IF($F160&lt;$E160,"Data prevista precedente alla promessa",IF(OR($G160="",$G160&lt;=0),"Importo promesso non valido",IF(OR($H160="",$H160&lt;0),"Importo ricevuto mancante o non valido",IF(AND($H160&gt;0,$I160=""),"Manca data ricevimento",IF(AND($H160=0,$I160&lt;&gt;""),"Data senza importo ricevuto",IF($H160&gt;$G160,"Ricevuto superiore al promesso",IF(AND($I160&lt;&gt;"",$I160&gt;Impostazioni!$B$2),"Data ricevimento successiva al controllo","OK")))))))))))))</f>
        <v/>
      </c>
      <c r="O160" s="28" t="n"/>
    </row>
    <row r="161" ht="22" customHeight="1">
      <c r="A161" s="27" t="n"/>
      <c r="B161" s="27" t="n"/>
      <c r="C161" s="27" t="n"/>
      <c r="D161" s="28" t="n"/>
      <c r="E161" s="53" t="n"/>
      <c r="F161" s="53" t="n"/>
      <c r="G161" s="54" t="n"/>
      <c r="H161" s="54" t="n"/>
      <c r="I161" s="53" t="n"/>
      <c r="J161" s="55">
        <f>IF(OR($A161="",$G161="",$H161=""),"",MAX(0,$G161-$H161))</f>
        <v/>
      </c>
      <c r="K161" s="56">
        <f>IF(OR($A161="",$G161="",$G161&lt;=0,$H161=""),"",IFERROR($H161/$G161,""))</f>
        <v/>
      </c>
      <c r="L161" s="33">
        <f>IF($A161="","",IF($N161&lt;&gt;"OK","Da verificare",IF($H161=$G161,"Ricevuto",IF($H161&gt;0,IF($F161&lt;Impostazioni!$B$2,"Parziale in ritardo","Ricevuto in parte"),IF($F161&lt;Impostazioni!$B$2,"Promesso in ritardo","Solo promesso")))))</f>
        <v/>
      </c>
      <c r="M161" s="34">
        <f>IF(OR($A161="",$N161&lt;&gt;"OK",$J161&lt;=0,$F161&gt;=Impostazioni!$B$2),"",MAX(0,Impostazioni!$B$2-$F161))</f>
        <v/>
      </c>
      <c r="N161" s="33">
        <f>IF($A161="","",IF(COUNTIF($A$5:$A$204,$A161)&gt;1,"Codice duplicato",IF($B161="","Manca fonte familiare",IF($C161="","Manca lato familiare",IF($E161="","Manca data promessa",IF($F161="","Manca data prevista",IF($F161&lt;$E161,"Data prevista precedente alla promessa",IF(OR($G161="",$G161&lt;=0),"Importo promesso non valido",IF(OR($H161="",$H161&lt;0),"Importo ricevuto mancante o non valido",IF(AND($H161&gt;0,$I161=""),"Manca data ricevimento",IF(AND($H161=0,$I161&lt;&gt;""),"Data senza importo ricevuto",IF($H161&gt;$G161,"Ricevuto superiore al promesso",IF(AND($I161&lt;&gt;"",$I161&gt;Impostazioni!$B$2),"Data ricevimento successiva al controllo","OK")))))))))))))</f>
        <v/>
      </c>
      <c r="O161" s="28" t="n"/>
    </row>
    <row r="162" ht="22" customHeight="1">
      <c r="A162" s="27" t="n"/>
      <c r="B162" s="27" t="n"/>
      <c r="C162" s="27" t="n"/>
      <c r="D162" s="28" t="n"/>
      <c r="E162" s="53" t="n"/>
      <c r="F162" s="53" t="n"/>
      <c r="G162" s="54" t="n"/>
      <c r="H162" s="54" t="n"/>
      <c r="I162" s="53" t="n"/>
      <c r="J162" s="57">
        <f>IF(OR($A162="",$G162="",$H162=""),"",MAX(0,$G162-$H162))</f>
        <v/>
      </c>
      <c r="K162" s="58">
        <f>IF(OR($A162="",$G162="",$G162&lt;=0,$H162=""),"",IFERROR($H162/$G162,""))</f>
        <v/>
      </c>
      <c r="L162" s="37">
        <f>IF($A162="","",IF($N162&lt;&gt;"OK","Da verificare",IF($H162=$G162,"Ricevuto",IF($H162&gt;0,IF($F162&lt;Impostazioni!$B$2,"Parziale in ritardo","Ricevuto in parte"),IF($F162&lt;Impostazioni!$B$2,"Promesso in ritardo","Solo promesso")))))</f>
        <v/>
      </c>
      <c r="M162" s="38">
        <f>IF(OR($A162="",$N162&lt;&gt;"OK",$J162&lt;=0,$F162&gt;=Impostazioni!$B$2),"",MAX(0,Impostazioni!$B$2-$F162))</f>
        <v/>
      </c>
      <c r="N162" s="37">
        <f>IF($A162="","",IF(COUNTIF($A$5:$A$204,$A162)&gt;1,"Codice duplicato",IF($B162="","Manca fonte familiare",IF($C162="","Manca lato familiare",IF($E162="","Manca data promessa",IF($F162="","Manca data prevista",IF($F162&lt;$E162,"Data prevista precedente alla promessa",IF(OR($G162="",$G162&lt;=0),"Importo promesso non valido",IF(OR($H162="",$H162&lt;0),"Importo ricevuto mancante o non valido",IF(AND($H162&gt;0,$I162=""),"Manca data ricevimento",IF(AND($H162=0,$I162&lt;&gt;""),"Data senza importo ricevuto",IF($H162&gt;$G162,"Ricevuto superiore al promesso",IF(AND($I162&lt;&gt;"",$I162&gt;Impostazioni!$B$2),"Data ricevimento successiva al controllo","OK")))))))))))))</f>
        <v/>
      </c>
      <c r="O162" s="28" t="n"/>
    </row>
    <row r="163" ht="22" customHeight="1">
      <c r="A163" s="27" t="n"/>
      <c r="B163" s="27" t="n"/>
      <c r="C163" s="27" t="n"/>
      <c r="D163" s="28" t="n"/>
      <c r="E163" s="53" t="n"/>
      <c r="F163" s="53" t="n"/>
      <c r="G163" s="54" t="n"/>
      <c r="H163" s="54" t="n"/>
      <c r="I163" s="53" t="n"/>
      <c r="J163" s="55">
        <f>IF(OR($A163="",$G163="",$H163=""),"",MAX(0,$G163-$H163))</f>
        <v/>
      </c>
      <c r="K163" s="56">
        <f>IF(OR($A163="",$G163="",$G163&lt;=0,$H163=""),"",IFERROR($H163/$G163,""))</f>
        <v/>
      </c>
      <c r="L163" s="33">
        <f>IF($A163="","",IF($N163&lt;&gt;"OK","Da verificare",IF($H163=$G163,"Ricevuto",IF($H163&gt;0,IF($F163&lt;Impostazioni!$B$2,"Parziale in ritardo","Ricevuto in parte"),IF($F163&lt;Impostazioni!$B$2,"Promesso in ritardo","Solo promesso")))))</f>
        <v/>
      </c>
      <c r="M163" s="34">
        <f>IF(OR($A163="",$N163&lt;&gt;"OK",$J163&lt;=0,$F163&gt;=Impostazioni!$B$2),"",MAX(0,Impostazioni!$B$2-$F163))</f>
        <v/>
      </c>
      <c r="N163" s="33">
        <f>IF($A163="","",IF(COUNTIF($A$5:$A$204,$A163)&gt;1,"Codice duplicato",IF($B163="","Manca fonte familiare",IF($C163="","Manca lato familiare",IF($E163="","Manca data promessa",IF($F163="","Manca data prevista",IF($F163&lt;$E163,"Data prevista precedente alla promessa",IF(OR($G163="",$G163&lt;=0),"Importo promesso non valido",IF(OR($H163="",$H163&lt;0),"Importo ricevuto mancante o non valido",IF(AND($H163&gt;0,$I163=""),"Manca data ricevimento",IF(AND($H163=0,$I163&lt;&gt;""),"Data senza importo ricevuto",IF($H163&gt;$G163,"Ricevuto superiore al promesso",IF(AND($I163&lt;&gt;"",$I163&gt;Impostazioni!$B$2),"Data ricevimento successiva al controllo","OK")))))))))))))</f>
        <v/>
      </c>
      <c r="O163" s="28" t="n"/>
    </row>
    <row r="164" ht="22" customHeight="1">
      <c r="A164" s="27" t="n"/>
      <c r="B164" s="27" t="n"/>
      <c r="C164" s="27" t="n"/>
      <c r="D164" s="28" t="n"/>
      <c r="E164" s="53" t="n"/>
      <c r="F164" s="53" t="n"/>
      <c r="G164" s="54" t="n"/>
      <c r="H164" s="54" t="n"/>
      <c r="I164" s="53" t="n"/>
      <c r="J164" s="57">
        <f>IF(OR($A164="",$G164="",$H164=""),"",MAX(0,$G164-$H164))</f>
        <v/>
      </c>
      <c r="K164" s="58">
        <f>IF(OR($A164="",$G164="",$G164&lt;=0,$H164=""),"",IFERROR($H164/$G164,""))</f>
        <v/>
      </c>
      <c r="L164" s="37">
        <f>IF($A164="","",IF($N164&lt;&gt;"OK","Da verificare",IF($H164=$G164,"Ricevuto",IF($H164&gt;0,IF($F164&lt;Impostazioni!$B$2,"Parziale in ritardo","Ricevuto in parte"),IF($F164&lt;Impostazioni!$B$2,"Promesso in ritardo","Solo promesso")))))</f>
        <v/>
      </c>
      <c r="M164" s="38">
        <f>IF(OR($A164="",$N164&lt;&gt;"OK",$J164&lt;=0,$F164&gt;=Impostazioni!$B$2),"",MAX(0,Impostazioni!$B$2-$F164))</f>
        <v/>
      </c>
      <c r="N164" s="37">
        <f>IF($A164="","",IF(COUNTIF($A$5:$A$204,$A164)&gt;1,"Codice duplicato",IF($B164="","Manca fonte familiare",IF($C164="","Manca lato familiare",IF($E164="","Manca data promessa",IF($F164="","Manca data prevista",IF($F164&lt;$E164,"Data prevista precedente alla promessa",IF(OR($G164="",$G164&lt;=0),"Importo promesso non valido",IF(OR($H164="",$H164&lt;0),"Importo ricevuto mancante o non valido",IF(AND($H164&gt;0,$I164=""),"Manca data ricevimento",IF(AND($H164=0,$I164&lt;&gt;""),"Data senza importo ricevuto",IF($H164&gt;$G164,"Ricevuto superiore al promesso",IF(AND($I164&lt;&gt;"",$I164&gt;Impostazioni!$B$2),"Data ricevimento successiva al controllo","OK")))))))))))))</f>
        <v/>
      </c>
      <c r="O164" s="28" t="n"/>
    </row>
    <row r="165" ht="22" customHeight="1">
      <c r="A165" s="27" t="n"/>
      <c r="B165" s="27" t="n"/>
      <c r="C165" s="27" t="n"/>
      <c r="D165" s="28" t="n"/>
      <c r="E165" s="53" t="n"/>
      <c r="F165" s="53" t="n"/>
      <c r="G165" s="54" t="n"/>
      <c r="H165" s="54" t="n"/>
      <c r="I165" s="53" t="n"/>
      <c r="J165" s="55">
        <f>IF(OR($A165="",$G165="",$H165=""),"",MAX(0,$G165-$H165))</f>
        <v/>
      </c>
      <c r="K165" s="56">
        <f>IF(OR($A165="",$G165="",$G165&lt;=0,$H165=""),"",IFERROR($H165/$G165,""))</f>
        <v/>
      </c>
      <c r="L165" s="33">
        <f>IF($A165="","",IF($N165&lt;&gt;"OK","Da verificare",IF($H165=$G165,"Ricevuto",IF($H165&gt;0,IF($F165&lt;Impostazioni!$B$2,"Parziale in ritardo","Ricevuto in parte"),IF($F165&lt;Impostazioni!$B$2,"Promesso in ritardo","Solo promesso")))))</f>
        <v/>
      </c>
      <c r="M165" s="34">
        <f>IF(OR($A165="",$N165&lt;&gt;"OK",$J165&lt;=0,$F165&gt;=Impostazioni!$B$2),"",MAX(0,Impostazioni!$B$2-$F165))</f>
        <v/>
      </c>
      <c r="N165" s="33">
        <f>IF($A165="","",IF(COUNTIF($A$5:$A$204,$A165)&gt;1,"Codice duplicato",IF($B165="","Manca fonte familiare",IF($C165="","Manca lato familiare",IF($E165="","Manca data promessa",IF($F165="","Manca data prevista",IF($F165&lt;$E165,"Data prevista precedente alla promessa",IF(OR($G165="",$G165&lt;=0),"Importo promesso non valido",IF(OR($H165="",$H165&lt;0),"Importo ricevuto mancante o non valido",IF(AND($H165&gt;0,$I165=""),"Manca data ricevimento",IF(AND($H165=0,$I165&lt;&gt;""),"Data senza importo ricevuto",IF($H165&gt;$G165,"Ricevuto superiore al promesso",IF(AND($I165&lt;&gt;"",$I165&gt;Impostazioni!$B$2),"Data ricevimento successiva al controllo","OK")))))))))))))</f>
        <v/>
      </c>
      <c r="O165" s="28" t="n"/>
    </row>
    <row r="166" ht="22" customHeight="1">
      <c r="A166" s="27" t="n"/>
      <c r="B166" s="27" t="n"/>
      <c r="C166" s="27" t="n"/>
      <c r="D166" s="28" t="n"/>
      <c r="E166" s="53" t="n"/>
      <c r="F166" s="53" t="n"/>
      <c r="G166" s="54" t="n"/>
      <c r="H166" s="54" t="n"/>
      <c r="I166" s="53" t="n"/>
      <c r="J166" s="57">
        <f>IF(OR($A166="",$G166="",$H166=""),"",MAX(0,$G166-$H166))</f>
        <v/>
      </c>
      <c r="K166" s="58">
        <f>IF(OR($A166="",$G166="",$G166&lt;=0,$H166=""),"",IFERROR($H166/$G166,""))</f>
        <v/>
      </c>
      <c r="L166" s="37">
        <f>IF($A166="","",IF($N166&lt;&gt;"OK","Da verificare",IF($H166=$G166,"Ricevuto",IF($H166&gt;0,IF($F166&lt;Impostazioni!$B$2,"Parziale in ritardo","Ricevuto in parte"),IF($F166&lt;Impostazioni!$B$2,"Promesso in ritardo","Solo promesso")))))</f>
        <v/>
      </c>
      <c r="M166" s="38">
        <f>IF(OR($A166="",$N166&lt;&gt;"OK",$J166&lt;=0,$F166&gt;=Impostazioni!$B$2),"",MAX(0,Impostazioni!$B$2-$F166))</f>
        <v/>
      </c>
      <c r="N166" s="37">
        <f>IF($A166="","",IF(COUNTIF($A$5:$A$204,$A166)&gt;1,"Codice duplicato",IF($B166="","Manca fonte familiare",IF($C166="","Manca lato familiare",IF($E166="","Manca data promessa",IF($F166="","Manca data prevista",IF($F166&lt;$E166,"Data prevista precedente alla promessa",IF(OR($G166="",$G166&lt;=0),"Importo promesso non valido",IF(OR($H166="",$H166&lt;0),"Importo ricevuto mancante o non valido",IF(AND($H166&gt;0,$I166=""),"Manca data ricevimento",IF(AND($H166=0,$I166&lt;&gt;""),"Data senza importo ricevuto",IF($H166&gt;$G166,"Ricevuto superiore al promesso",IF(AND($I166&lt;&gt;"",$I166&gt;Impostazioni!$B$2),"Data ricevimento successiva al controllo","OK")))))))))))))</f>
        <v/>
      </c>
      <c r="O166" s="28" t="n"/>
    </row>
    <row r="167" ht="22" customHeight="1">
      <c r="A167" s="27" t="n"/>
      <c r="B167" s="27" t="n"/>
      <c r="C167" s="27" t="n"/>
      <c r="D167" s="28" t="n"/>
      <c r="E167" s="53" t="n"/>
      <c r="F167" s="53" t="n"/>
      <c r="G167" s="54" t="n"/>
      <c r="H167" s="54" t="n"/>
      <c r="I167" s="53" t="n"/>
      <c r="J167" s="55">
        <f>IF(OR($A167="",$G167="",$H167=""),"",MAX(0,$G167-$H167))</f>
        <v/>
      </c>
      <c r="K167" s="56">
        <f>IF(OR($A167="",$G167="",$G167&lt;=0,$H167=""),"",IFERROR($H167/$G167,""))</f>
        <v/>
      </c>
      <c r="L167" s="33">
        <f>IF($A167="","",IF($N167&lt;&gt;"OK","Da verificare",IF($H167=$G167,"Ricevuto",IF($H167&gt;0,IF($F167&lt;Impostazioni!$B$2,"Parziale in ritardo","Ricevuto in parte"),IF($F167&lt;Impostazioni!$B$2,"Promesso in ritardo","Solo promesso")))))</f>
        <v/>
      </c>
      <c r="M167" s="34">
        <f>IF(OR($A167="",$N167&lt;&gt;"OK",$J167&lt;=0,$F167&gt;=Impostazioni!$B$2),"",MAX(0,Impostazioni!$B$2-$F167))</f>
        <v/>
      </c>
      <c r="N167" s="33">
        <f>IF($A167="","",IF(COUNTIF($A$5:$A$204,$A167)&gt;1,"Codice duplicato",IF($B167="","Manca fonte familiare",IF($C167="","Manca lato familiare",IF($E167="","Manca data promessa",IF($F167="","Manca data prevista",IF($F167&lt;$E167,"Data prevista precedente alla promessa",IF(OR($G167="",$G167&lt;=0),"Importo promesso non valido",IF(OR($H167="",$H167&lt;0),"Importo ricevuto mancante o non valido",IF(AND($H167&gt;0,$I167=""),"Manca data ricevimento",IF(AND($H167=0,$I167&lt;&gt;""),"Data senza importo ricevuto",IF($H167&gt;$G167,"Ricevuto superiore al promesso",IF(AND($I167&lt;&gt;"",$I167&gt;Impostazioni!$B$2),"Data ricevimento successiva al controllo","OK")))))))))))))</f>
        <v/>
      </c>
      <c r="O167" s="28" t="n"/>
    </row>
    <row r="168" ht="22" customHeight="1">
      <c r="A168" s="27" t="n"/>
      <c r="B168" s="27" t="n"/>
      <c r="C168" s="27" t="n"/>
      <c r="D168" s="28" t="n"/>
      <c r="E168" s="53" t="n"/>
      <c r="F168" s="53" t="n"/>
      <c r="G168" s="54" t="n"/>
      <c r="H168" s="54" t="n"/>
      <c r="I168" s="53" t="n"/>
      <c r="J168" s="57">
        <f>IF(OR($A168="",$G168="",$H168=""),"",MAX(0,$G168-$H168))</f>
        <v/>
      </c>
      <c r="K168" s="58">
        <f>IF(OR($A168="",$G168="",$G168&lt;=0,$H168=""),"",IFERROR($H168/$G168,""))</f>
        <v/>
      </c>
      <c r="L168" s="37">
        <f>IF($A168="","",IF($N168&lt;&gt;"OK","Da verificare",IF($H168=$G168,"Ricevuto",IF($H168&gt;0,IF($F168&lt;Impostazioni!$B$2,"Parziale in ritardo","Ricevuto in parte"),IF($F168&lt;Impostazioni!$B$2,"Promesso in ritardo","Solo promesso")))))</f>
        <v/>
      </c>
      <c r="M168" s="38">
        <f>IF(OR($A168="",$N168&lt;&gt;"OK",$J168&lt;=0,$F168&gt;=Impostazioni!$B$2),"",MAX(0,Impostazioni!$B$2-$F168))</f>
        <v/>
      </c>
      <c r="N168" s="37">
        <f>IF($A168="","",IF(COUNTIF($A$5:$A$204,$A168)&gt;1,"Codice duplicato",IF($B168="","Manca fonte familiare",IF($C168="","Manca lato familiare",IF($E168="","Manca data promessa",IF($F168="","Manca data prevista",IF($F168&lt;$E168,"Data prevista precedente alla promessa",IF(OR($G168="",$G168&lt;=0),"Importo promesso non valido",IF(OR($H168="",$H168&lt;0),"Importo ricevuto mancante o non valido",IF(AND($H168&gt;0,$I168=""),"Manca data ricevimento",IF(AND($H168=0,$I168&lt;&gt;""),"Data senza importo ricevuto",IF($H168&gt;$G168,"Ricevuto superiore al promesso",IF(AND($I168&lt;&gt;"",$I168&gt;Impostazioni!$B$2),"Data ricevimento successiva al controllo","OK")))))))))))))</f>
        <v/>
      </c>
      <c r="O168" s="28" t="n"/>
    </row>
    <row r="169" ht="22" customHeight="1">
      <c r="A169" s="27" t="n"/>
      <c r="B169" s="27" t="n"/>
      <c r="C169" s="27" t="n"/>
      <c r="D169" s="28" t="n"/>
      <c r="E169" s="53" t="n"/>
      <c r="F169" s="53" t="n"/>
      <c r="G169" s="54" t="n"/>
      <c r="H169" s="54" t="n"/>
      <c r="I169" s="53" t="n"/>
      <c r="J169" s="55">
        <f>IF(OR($A169="",$G169="",$H169=""),"",MAX(0,$G169-$H169))</f>
        <v/>
      </c>
      <c r="K169" s="56">
        <f>IF(OR($A169="",$G169="",$G169&lt;=0,$H169=""),"",IFERROR($H169/$G169,""))</f>
        <v/>
      </c>
      <c r="L169" s="33">
        <f>IF($A169="","",IF($N169&lt;&gt;"OK","Da verificare",IF($H169=$G169,"Ricevuto",IF($H169&gt;0,IF($F169&lt;Impostazioni!$B$2,"Parziale in ritardo","Ricevuto in parte"),IF($F169&lt;Impostazioni!$B$2,"Promesso in ritardo","Solo promesso")))))</f>
        <v/>
      </c>
      <c r="M169" s="34">
        <f>IF(OR($A169="",$N169&lt;&gt;"OK",$J169&lt;=0,$F169&gt;=Impostazioni!$B$2),"",MAX(0,Impostazioni!$B$2-$F169))</f>
        <v/>
      </c>
      <c r="N169" s="33">
        <f>IF($A169="","",IF(COUNTIF($A$5:$A$204,$A169)&gt;1,"Codice duplicato",IF($B169="","Manca fonte familiare",IF($C169="","Manca lato familiare",IF($E169="","Manca data promessa",IF($F169="","Manca data prevista",IF($F169&lt;$E169,"Data prevista precedente alla promessa",IF(OR($G169="",$G169&lt;=0),"Importo promesso non valido",IF(OR($H169="",$H169&lt;0),"Importo ricevuto mancante o non valido",IF(AND($H169&gt;0,$I169=""),"Manca data ricevimento",IF(AND($H169=0,$I169&lt;&gt;""),"Data senza importo ricevuto",IF($H169&gt;$G169,"Ricevuto superiore al promesso",IF(AND($I169&lt;&gt;"",$I169&gt;Impostazioni!$B$2),"Data ricevimento successiva al controllo","OK")))))))))))))</f>
        <v/>
      </c>
      <c r="O169" s="28" t="n"/>
    </row>
    <row r="170" ht="22" customHeight="1">
      <c r="A170" s="27" t="n"/>
      <c r="B170" s="27" t="n"/>
      <c r="C170" s="27" t="n"/>
      <c r="D170" s="28" t="n"/>
      <c r="E170" s="53" t="n"/>
      <c r="F170" s="53" t="n"/>
      <c r="G170" s="54" t="n"/>
      <c r="H170" s="54" t="n"/>
      <c r="I170" s="53" t="n"/>
      <c r="J170" s="57">
        <f>IF(OR($A170="",$G170="",$H170=""),"",MAX(0,$G170-$H170))</f>
        <v/>
      </c>
      <c r="K170" s="58">
        <f>IF(OR($A170="",$G170="",$G170&lt;=0,$H170=""),"",IFERROR($H170/$G170,""))</f>
        <v/>
      </c>
      <c r="L170" s="37">
        <f>IF($A170="","",IF($N170&lt;&gt;"OK","Da verificare",IF($H170=$G170,"Ricevuto",IF($H170&gt;0,IF($F170&lt;Impostazioni!$B$2,"Parziale in ritardo","Ricevuto in parte"),IF($F170&lt;Impostazioni!$B$2,"Promesso in ritardo","Solo promesso")))))</f>
        <v/>
      </c>
      <c r="M170" s="38">
        <f>IF(OR($A170="",$N170&lt;&gt;"OK",$J170&lt;=0,$F170&gt;=Impostazioni!$B$2),"",MAX(0,Impostazioni!$B$2-$F170))</f>
        <v/>
      </c>
      <c r="N170" s="37">
        <f>IF($A170="","",IF(COUNTIF($A$5:$A$204,$A170)&gt;1,"Codice duplicato",IF($B170="","Manca fonte familiare",IF($C170="","Manca lato familiare",IF($E170="","Manca data promessa",IF($F170="","Manca data prevista",IF($F170&lt;$E170,"Data prevista precedente alla promessa",IF(OR($G170="",$G170&lt;=0),"Importo promesso non valido",IF(OR($H170="",$H170&lt;0),"Importo ricevuto mancante o non valido",IF(AND($H170&gt;0,$I170=""),"Manca data ricevimento",IF(AND($H170=0,$I170&lt;&gt;""),"Data senza importo ricevuto",IF($H170&gt;$G170,"Ricevuto superiore al promesso",IF(AND($I170&lt;&gt;"",$I170&gt;Impostazioni!$B$2),"Data ricevimento successiva al controllo","OK")))))))))))))</f>
        <v/>
      </c>
      <c r="O170" s="28" t="n"/>
    </row>
    <row r="171" ht="22" customHeight="1">
      <c r="A171" s="27" t="n"/>
      <c r="B171" s="27" t="n"/>
      <c r="C171" s="27" t="n"/>
      <c r="D171" s="28" t="n"/>
      <c r="E171" s="53" t="n"/>
      <c r="F171" s="53" t="n"/>
      <c r="G171" s="54" t="n"/>
      <c r="H171" s="54" t="n"/>
      <c r="I171" s="53" t="n"/>
      <c r="J171" s="55">
        <f>IF(OR($A171="",$G171="",$H171=""),"",MAX(0,$G171-$H171))</f>
        <v/>
      </c>
      <c r="K171" s="56">
        <f>IF(OR($A171="",$G171="",$G171&lt;=0,$H171=""),"",IFERROR($H171/$G171,""))</f>
        <v/>
      </c>
      <c r="L171" s="33">
        <f>IF($A171="","",IF($N171&lt;&gt;"OK","Da verificare",IF($H171=$G171,"Ricevuto",IF($H171&gt;0,IF($F171&lt;Impostazioni!$B$2,"Parziale in ritardo","Ricevuto in parte"),IF($F171&lt;Impostazioni!$B$2,"Promesso in ritardo","Solo promesso")))))</f>
        <v/>
      </c>
      <c r="M171" s="34">
        <f>IF(OR($A171="",$N171&lt;&gt;"OK",$J171&lt;=0,$F171&gt;=Impostazioni!$B$2),"",MAX(0,Impostazioni!$B$2-$F171))</f>
        <v/>
      </c>
      <c r="N171" s="33">
        <f>IF($A171="","",IF(COUNTIF($A$5:$A$204,$A171)&gt;1,"Codice duplicato",IF($B171="","Manca fonte familiare",IF($C171="","Manca lato familiare",IF($E171="","Manca data promessa",IF($F171="","Manca data prevista",IF($F171&lt;$E171,"Data prevista precedente alla promessa",IF(OR($G171="",$G171&lt;=0),"Importo promesso non valido",IF(OR($H171="",$H171&lt;0),"Importo ricevuto mancante o non valido",IF(AND($H171&gt;0,$I171=""),"Manca data ricevimento",IF(AND($H171=0,$I171&lt;&gt;""),"Data senza importo ricevuto",IF($H171&gt;$G171,"Ricevuto superiore al promesso",IF(AND($I171&lt;&gt;"",$I171&gt;Impostazioni!$B$2),"Data ricevimento successiva al controllo","OK")))))))))))))</f>
        <v/>
      </c>
      <c r="O171" s="28" t="n"/>
    </row>
    <row r="172" ht="22" customHeight="1">
      <c r="A172" s="27" t="n"/>
      <c r="B172" s="27" t="n"/>
      <c r="C172" s="27" t="n"/>
      <c r="D172" s="28" t="n"/>
      <c r="E172" s="53" t="n"/>
      <c r="F172" s="53" t="n"/>
      <c r="G172" s="54" t="n"/>
      <c r="H172" s="54" t="n"/>
      <c r="I172" s="53" t="n"/>
      <c r="J172" s="57">
        <f>IF(OR($A172="",$G172="",$H172=""),"",MAX(0,$G172-$H172))</f>
        <v/>
      </c>
      <c r="K172" s="58">
        <f>IF(OR($A172="",$G172="",$G172&lt;=0,$H172=""),"",IFERROR($H172/$G172,""))</f>
        <v/>
      </c>
      <c r="L172" s="37">
        <f>IF($A172="","",IF($N172&lt;&gt;"OK","Da verificare",IF($H172=$G172,"Ricevuto",IF($H172&gt;0,IF($F172&lt;Impostazioni!$B$2,"Parziale in ritardo","Ricevuto in parte"),IF($F172&lt;Impostazioni!$B$2,"Promesso in ritardo","Solo promesso")))))</f>
        <v/>
      </c>
      <c r="M172" s="38">
        <f>IF(OR($A172="",$N172&lt;&gt;"OK",$J172&lt;=0,$F172&gt;=Impostazioni!$B$2),"",MAX(0,Impostazioni!$B$2-$F172))</f>
        <v/>
      </c>
      <c r="N172" s="37">
        <f>IF($A172="","",IF(COUNTIF($A$5:$A$204,$A172)&gt;1,"Codice duplicato",IF($B172="","Manca fonte familiare",IF($C172="","Manca lato familiare",IF($E172="","Manca data promessa",IF($F172="","Manca data prevista",IF($F172&lt;$E172,"Data prevista precedente alla promessa",IF(OR($G172="",$G172&lt;=0),"Importo promesso non valido",IF(OR($H172="",$H172&lt;0),"Importo ricevuto mancante o non valido",IF(AND($H172&gt;0,$I172=""),"Manca data ricevimento",IF(AND($H172=0,$I172&lt;&gt;""),"Data senza importo ricevuto",IF($H172&gt;$G172,"Ricevuto superiore al promesso",IF(AND($I172&lt;&gt;"",$I172&gt;Impostazioni!$B$2),"Data ricevimento successiva al controllo","OK")))))))))))))</f>
        <v/>
      </c>
      <c r="O172" s="28" t="n"/>
    </row>
    <row r="173" ht="22" customHeight="1">
      <c r="A173" s="27" t="n"/>
      <c r="B173" s="27" t="n"/>
      <c r="C173" s="27" t="n"/>
      <c r="D173" s="28" t="n"/>
      <c r="E173" s="53" t="n"/>
      <c r="F173" s="53" t="n"/>
      <c r="G173" s="54" t="n"/>
      <c r="H173" s="54" t="n"/>
      <c r="I173" s="53" t="n"/>
      <c r="J173" s="55">
        <f>IF(OR($A173="",$G173="",$H173=""),"",MAX(0,$G173-$H173))</f>
        <v/>
      </c>
      <c r="K173" s="56">
        <f>IF(OR($A173="",$G173="",$G173&lt;=0,$H173=""),"",IFERROR($H173/$G173,""))</f>
        <v/>
      </c>
      <c r="L173" s="33">
        <f>IF($A173="","",IF($N173&lt;&gt;"OK","Da verificare",IF($H173=$G173,"Ricevuto",IF($H173&gt;0,IF($F173&lt;Impostazioni!$B$2,"Parziale in ritardo","Ricevuto in parte"),IF($F173&lt;Impostazioni!$B$2,"Promesso in ritardo","Solo promesso")))))</f>
        <v/>
      </c>
      <c r="M173" s="34">
        <f>IF(OR($A173="",$N173&lt;&gt;"OK",$J173&lt;=0,$F173&gt;=Impostazioni!$B$2),"",MAX(0,Impostazioni!$B$2-$F173))</f>
        <v/>
      </c>
      <c r="N173" s="33">
        <f>IF($A173="","",IF(COUNTIF($A$5:$A$204,$A173)&gt;1,"Codice duplicato",IF($B173="","Manca fonte familiare",IF($C173="","Manca lato familiare",IF($E173="","Manca data promessa",IF($F173="","Manca data prevista",IF($F173&lt;$E173,"Data prevista precedente alla promessa",IF(OR($G173="",$G173&lt;=0),"Importo promesso non valido",IF(OR($H173="",$H173&lt;0),"Importo ricevuto mancante o non valido",IF(AND($H173&gt;0,$I173=""),"Manca data ricevimento",IF(AND($H173=0,$I173&lt;&gt;""),"Data senza importo ricevuto",IF($H173&gt;$G173,"Ricevuto superiore al promesso",IF(AND($I173&lt;&gt;"",$I173&gt;Impostazioni!$B$2),"Data ricevimento successiva al controllo","OK")))))))))))))</f>
        <v/>
      </c>
      <c r="O173" s="28" t="n"/>
    </row>
    <row r="174" ht="22" customHeight="1">
      <c r="A174" s="27" t="n"/>
      <c r="B174" s="27" t="n"/>
      <c r="C174" s="27" t="n"/>
      <c r="D174" s="28" t="n"/>
      <c r="E174" s="53" t="n"/>
      <c r="F174" s="53" t="n"/>
      <c r="G174" s="54" t="n"/>
      <c r="H174" s="54" t="n"/>
      <c r="I174" s="53" t="n"/>
      <c r="J174" s="57">
        <f>IF(OR($A174="",$G174="",$H174=""),"",MAX(0,$G174-$H174))</f>
        <v/>
      </c>
      <c r="K174" s="58">
        <f>IF(OR($A174="",$G174="",$G174&lt;=0,$H174=""),"",IFERROR($H174/$G174,""))</f>
        <v/>
      </c>
      <c r="L174" s="37">
        <f>IF($A174="","",IF($N174&lt;&gt;"OK","Da verificare",IF($H174=$G174,"Ricevuto",IF($H174&gt;0,IF($F174&lt;Impostazioni!$B$2,"Parziale in ritardo","Ricevuto in parte"),IF($F174&lt;Impostazioni!$B$2,"Promesso in ritardo","Solo promesso")))))</f>
        <v/>
      </c>
      <c r="M174" s="38">
        <f>IF(OR($A174="",$N174&lt;&gt;"OK",$J174&lt;=0,$F174&gt;=Impostazioni!$B$2),"",MAX(0,Impostazioni!$B$2-$F174))</f>
        <v/>
      </c>
      <c r="N174" s="37">
        <f>IF($A174="","",IF(COUNTIF($A$5:$A$204,$A174)&gt;1,"Codice duplicato",IF($B174="","Manca fonte familiare",IF($C174="","Manca lato familiare",IF($E174="","Manca data promessa",IF($F174="","Manca data prevista",IF($F174&lt;$E174,"Data prevista precedente alla promessa",IF(OR($G174="",$G174&lt;=0),"Importo promesso non valido",IF(OR($H174="",$H174&lt;0),"Importo ricevuto mancante o non valido",IF(AND($H174&gt;0,$I174=""),"Manca data ricevimento",IF(AND($H174=0,$I174&lt;&gt;""),"Data senza importo ricevuto",IF($H174&gt;$G174,"Ricevuto superiore al promesso",IF(AND($I174&lt;&gt;"",$I174&gt;Impostazioni!$B$2),"Data ricevimento successiva al controllo","OK")))))))))))))</f>
        <v/>
      </c>
      <c r="O174" s="28" t="n"/>
    </row>
    <row r="175" ht="22" customHeight="1">
      <c r="A175" s="27" t="n"/>
      <c r="B175" s="27" t="n"/>
      <c r="C175" s="27" t="n"/>
      <c r="D175" s="28" t="n"/>
      <c r="E175" s="53" t="n"/>
      <c r="F175" s="53" t="n"/>
      <c r="G175" s="54" t="n"/>
      <c r="H175" s="54" t="n"/>
      <c r="I175" s="53" t="n"/>
      <c r="J175" s="55">
        <f>IF(OR($A175="",$G175="",$H175=""),"",MAX(0,$G175-$H175))</f>
        <v/>
      </c>
      <c r="K175" s="56">
        <f>IF(OR($A175="",$G175="",$G175&lt;=0,$H175=""),"",IFERROR($H175/$G175,""))</f>
        <v/>
      </c>
      <c r="L175" s="33">
        <f>IF($A175="","",IF($N175&lt;&gt;"OK","Da verificare",IF($H175=$G175,"Ricevuto",IF($H175&gt;0,IF($F175&lt;Impostazioni!$B$2,"Parziale in ritardo","Ricevuto in parte"),IF($F175&lt;Impostazioni!$B$2,"Promesso in ritardo","Solo promesso")))))</f>
        <v/>
      </c>
      <c r="M175" s="34">
        <f>IF(OR($A175="",$N175&lt;&gt;"OK",$J175&lt;=0,$F175&gt;=Impostazioni!$B$2),"",MAX(0,Impostazioni!$B$2-$F175))</f>
        <v/>
      </c>
      <c r="N175" s="33">
        <f>IF($A175="","",IF(COUNTIF($A$5:$A$204,$A175)&gt;1,"Codice duplicato",IF($B175="","Manca fonte familiare",IF($C175="","Manca lato familiare",IF($E175="","Manca data promessa",IF($F175="","Manca data prevista",IF($F175&lt;$E175,"Data prevista precedente alla promessa",IF(OR($G175="",$G175&lt;=0),"Importo promesso non valido",IF(OR($H175="",$H175&lt;0),"Importo ricevuto mancante o non valido",IF(AND($H175&gt;0,$I175=""),"Manca data ricevimento",IF(AND($H175=0,$I175&lt;&gt;""),"Data senza importo ricevuto",IF($H175&gt;$G175,"Ricevuto superiore al promesso",IF(AND($I175&lt;&gt;"",$I175&gt;Impostazioni!$B$2),"Data ricevimento successiva al controllo","OK")))))))))))))</f>
        <v/>
      </c>
      <c r="O175" s="28" t="n"/>
    </row>
    <row r="176" ht="22" customHeight="1">
      <c r="A176" s="27" t="n"/>
      <c r="B176" s="27" t="n"/>
      <c r="C176" s="27" t="n"/>
      <c r="D176" s="28" t="n"/>
      <c r="E176" s="53" t="n"/>
      <c r="F176" s="53" t="n"/>
      <c r="G176" s="54" t="n"/>
      <c r="H176" s="54" t="n"/>
      <c r="I176" s="53" t="n"/>
      <c r="J176" s="57">
        <f>IF(OR($A176="",$G176="",$H176=""),"",MAX(0,$G176-$H176))</f>
        <v/>
      </c>
      <c r="K176" s="58">
        <f>IF(OR($A176="",$G176="",$G176&lt;=0,$H176=""),"",IFERROR($H176/$G176,""))</f>
        <v/>
      </c>
      <c r="L176" s="37">
        <f>IF($A176="","",IF($N176&lt;&gt;"OK","Da verificare",IF($H176=$G176,"Ricevuto",IF($H176&gt;0,IF($F176&lt;Impostazioni!$B$2,"Parziale in ritardo","Ricevuto in parte"),IF($F176&lt;Impostazioni!$B$2,"Promesso in ritardo","Solo promesso")))))</f>
        <v/>
      </c>
      <c r="M176" s="38">
        <f>IF(OR($A176="",$N176&lt;&gt;"OK",$J176&lt;=0,$F176&gt;=Impostazioni!$B$2),"",MAX(0,Impostazioni!$B$2-$F176))</f>
        <v/>
      </c>
      <c r="N176" s="37">
        <f>IF($A176="","",IF(COUNTIF($A$5:$A$204,$A176)&gt;1,"Codice duplicato",IF($B176="","Manca fonte familiare",IF($C176="","Manca lato familiare",IF($E176="","Manca data promessa",IF($F176="","Manca data prevista",IF($F176&lt;$E176,"Data prevista precedente alla promessa",IF(OR($G176="",$G176&lt;=0),"Importo promesso non valido",IF(OR($H176="",$H176&lt;0),"Importo ricevuto mancante o non valido",IF(AND($H176&gt;0,$I176=""),"Manca data ricevimento",IF(AND($H176=0,$I176&lt;&gt;""),"Data senza importo ricevuto",IF($H176&gt;$G176,"Ricevuto superiore al promesso",IF(AND($I176&lt;&gt;"",$I176&gt;Impostazioni!$B$2),"Data ricevimento successiva al controllo","OK")))))))))))))</f>
        <v/>
      </c>
      <c r="O176" s="28" t="n"/>
    </row>
    <row r="177" ht="22" customHeight="1">
      <c r="A177" s="27" t="n"/>
      <c r="B177" s="27" t="n"/>
      <c r="C177" s="27" t="n"/>
      <c r="D177" s="28" t="n"/>
      <c r="E177" s="53" t="n"/>
      <c r="F177" s="53" t="n"/>
      <c r="G177" s="54" t="n"/>
      <c r="H177" s="54" t="n"/>
      <c r="I177" s="53" t="n"/>
      <c r="J177" s="55">
        <f>IF(OR($A177="",$G177="",$H177=""),"",MAX(0,$G177-$H177))</f>
        <v/>
      </c>
      <c r="K177" s="56">
        <f>IF(OR($A177="",$G177="",$G177&lt;=0,$H177=""),"",IFERROR($H177/$G177,""))</f>
        <v/>
      </c>
      <c r="L177" s="33">
        <f>IF($A177="","",IF($N177&lt;&gt;"OK","Da verificare",IF($H177=$G177,"Ricevuto",IF($H177&gt;0,IF($F177&lt;Impostazioni!$B$2,"Parziale in ritardo","Ricevuto in parte"),IF($F177&lt;Impostazioni!$B$2,"Promesso in ritardo","Solo promesso")))))</f>
        <v/>
      </c>
      <c r="M177" s="34">
        <f>IF(OR($A177="",$N177&lt;&gt;"OK",$J177&lt;=0,$F177&gt;=Impostazioni!$B$2),"",MAX(0,Impostazioni!$B$2-$F177))</f>
        <v/>
      </c>
      <c r="N177" s="33">
        <f>IF($A177="","",IF(COUNTIF($A$5:$A$204,$A177)&gt;1,"Codice duplicato",IF($B177="","Manca fonte familiare",IF($C177="","Manca lato familiare",IF($E177="","Manca data promessa",IF($F177="","Manca data prevista",IF($F177&lt;$E177,"Data prevista precedente alla promessa",IF(OR($G177="",$G177&lt;=0),"Importo promesso non valido",IF(OR($H177="",$H177&lt;0),"Importo ricevuto mancante o non valido",IF(AND($H177&gt;0,$I177=""),"Manca data ricevimento",IF(AND($H177=0,$I177&lt;&gt;""),"Data senza importo ricevuto",IF($H177&gt;$G177,"Ricevuto superiore al promesso",IF(AND($I177&lt;&gt;"",$I177&gt;Impostazioni!$B$2),"Data ricevimento successiva al controllo","OK")))))))))))))</f>
        <v/>
      </c>
      <c r="O177" s="28" t="n"/>
    </row>
    <row r="178" ht="22" customHeight="1">
      <c r="A178" s="27" t="n"/>
      <c r="B178" s="27" t="n"/>
      <c r="C178" s="27" t="n"/>
      <c r="D178" s="28" t="n"/>
      <c r="E178" s="53" t="n"/>
      <c r="F178" s="53" t="n"/>
      <c r="G178" s="54" t="n"/>
      <c r="H178" s="54" t="n"/>
      <c r="I178" s="53" t="n"/>
      <c r="J178" s="57">
        <f>IF(OR($A178="",$G178="",$H178=""),"",MAX(0,$G178-$H178))</f>
        <v/>
      </c>
      <c r="K178" s="58">
        <f>IF(OR($A178="",$G178="",$G178&lt;=0,$H178=""),"",IFERROR($H178/$G178,""))</f>
        <v/>
      </c>
      <c r="L178" s="37">
        <f>IF($A178="","",IF($N178&lt;&gt;"OK","Da verificare",IF($H178=$G178,"Ricevuto",IF($H178&gt;0,IF($F178&lt;Impostazioni!$B$2,"Parziale in ritardo","Ricevuto in parte"),IF($F178&lt;Impostazioni!$B$2,"Promesso in ritardo","Solo promesso")))))</f>
        <v/>
      </c>
      <c r="M178" s="38">
        <f>IF(OR($A178="",$N178&lt;&gt;"OK",$J178&lt;=0,$F178&gt;=Impostazioni!$B$2),"",MAX(0,Impostazioni!$B$2-$F178))</f>
        <v/>
      </c>
      <c r="N178" s="37">
        <f>IF($A178="","",IF(COUNTIF($A$5:$A$204,$A178)&gt;1,"Codice duplicato",IF($B178="","Manca fonte familiare",IF($C178="","Manca lato familiare",IF($E178="","Manca data promessa",IF($F178="","Manca data prevista",IF($F178&lt;$E178,"Data prevista precedente alla promessa",IF(OR($G178="",$G178&lt;=0),"Importo promesso non valido",IF(OR($H178="",$H178&lt;0),"Importo ricevuto mancante o non valido",IF(AND($H178&gt;0,$I178=""),"Manca data ricevimento",IF(AND($H178=0,$I178&lt;&gt;""),"Data senza importo ricevuto",IF($H178&gt;$G178,"Ricevuto superiore al promesso",IF(AND($I178&lt;&gt;"",$I178&gt;Impostazioni!$B$2),"Data ricevimento successiva al controllo","OK")))))))))))))</f>
        <v/>
      </c>
      <c r="O178" s="28" t="n"/>
    </row>
    <row r="179" ht="22" customHeight="1">
      <c r="A179" s="27" t="n"/>
      <c r="B179" s="27" t="n"/>
      <c r="C179" s="27" t="n"/>
      <c r="D179" s="28" t="n"/>
      <c r="E179" s="53" t="n"/>
      <c r="F179" s="53" t="n"/>
      <c r="G179" s="54" t="n"/>
      <c r="H179" s="54" t="n"/>
      <c r="I179" s="53" t="n"/>
      <c r="J179" s="55">
        <f>IF(OR($A179="",$G179="",$H179=""),"",MAX(0,$G179-$H179))</f>
        <v/>
      </c>
      <c r="K179" s="56">
        <f>IF(OR($A179="",$G179="",$G179&lt;=0,$H179=""),"",IFERROR($H179/$G179,""))</f>
        <v/>
      </c>
      <c r="L179" s="33">
        <f>IF($A179="","",IF($N179&lt;&gt;"OK","Da verificare",IF($H179=$G179,"Ricevuto",IF($H179&gt;0,IF($F179&lt;Impostazioni!$B$2,"Parziale in ritardo","Ricevuto in parte"),IF($F179&lt;Impostazioni!$B$2,"Promesso in ritardo","Solo promesso")))))</f>
        <v/>
      </c>
      <c r="M179" s="34">
        <f>IF(OR($A179="",$N179&lt;&gt;"OK",$J179&lt;=0,$F179&gt;=Impostazioni!$B$2),"",MAX(0,Impostazioni!$B$2-$F179))</f>
        <v/>
      </c>
      <c r="N179" s="33">
        <f>IF($A179="","",IF(COUNTIF($A$5:$A$204,$A179)&gt;1,"Codice duplicato",IF($B179="","Manca fonte familiare",IF($C179="","Manca lato familiare",IF($E179="","Manca data promessa",IF($F179="","Manca data prevista",IF($F179&lt;$E179,"Data prevista precedente alla promessa",IF(OR($G179="",$G179&lt;=0),"Importo promesso non valido",IF(OR($H179="",$H179&lt;0),"Importo ricevuto mancante o non valido",IF(AND($H179&gt;0,$I179=""),"Manca data ricevimento",IF(AND($H179=0,$I179&lt;&gt;""),"Data senza importo ricevuto",IF($H179&gt;$G179,"Ricevuto superiore al promesso",IF(AND($I179&lt;&gt;"",$I179&gt;Impostazioni!$B$2),"Data ricevimento successiva al controllo","OK")))))))))))))</f>
        <v/>
      </c>
      <c r="O179" s="28" t="n"/>
    </row>
    <row r="180" ht="22" customHeight="1">
      <c r="A180" s="27" t="n"/>
      <c r="B180" s="27" t="n"/>
      <c r="C180" s="27" t="n"/>
      <c r="D180" s="28" t="n"/>
      <c r="E180" s="53" t="n"/>
      <c r="F180" s="53" t="n"/>
      <c r="G180" s="54" t="n"/>
      <c r="H180" s="54" t="n"/>
      <c r="I180" s="53" t="n"/>
      <c r="J180" s="57">
        <f>IF(OR($A180="",$G180="",$H180=""),"",MAX(0,$G180-$H180))</f>
        <v/>
      </c>
      <c r="K180" s="58">
        <f>IF(OR($A180="",$G180="",$G180&lt;=0,$H180=""),"",IFERROR($H180/$G180,""))</f>
        <v/>
      </c>
      <c r="L180" s="37">
        <f>IF($A180="","",IF($N180&lt;&gt;"OK","Da verificare",IF($H180=$G180,"Ricevuto",IF($H180&gt;0,IF($F180&lt;Impostazioni!$B$2,"Parziale in ritardo","Ricevuto in parte"),IF($F180&lt;Impostazioni!$B$2,"Promesso in ritardo","Solo promesso")))))</f>
        <v/>
      </c>
      <c r="M180" s="38">
        <f>IF(OR($A180="",$N180&lt;&gt;"OK",$J180&lt;=0,$F180&gt;=Impostazioni!$B$2),"",MAX(0,Impostazioni!$B$2-$F180))</f>
        <v/>
      </c>
      <c r="N180" s="37">
        <f>IF($A180="","",IF(COUNTIF($A$5:$A$204,$A180)&gt;1,"Codice duplicato",IF($B180="","Manca fonte familiare",IF($C180="","Manca lato familiare",IF($E180="","Manca data promessa",IF($F180="","Manca data prevista",IF($F180&lt;$E180,"Data prevista precedente alla promessa",IF(OR($G180="",$G180&lt;=0),"Importo promesso non valido",IF(OR($H180="",$H180&lt;0),"Importo ricevuto mancante o non valido",IF(AND($H180&gt;0,$I180=""),"Manca data ricevimento",IF(AND($H180=0,$I180&lt;&gt;""),"Data senza importo ricevuto",IF($H180&gt;$G180,"Ricevuto superiore al promesso",IF(AND($I180&lt;&gt;"",$I180&gt;Impostazioni!$B$2),"Data ricevimento successiva al controllo","OK")))))))))))))</f>
        <v/>
      </c>
      <c r="O180" s="28" t="n"/>
    </row>
    <row r="181" ht="22" customHeight="1">
      <c r="A181" s="27" t="n"/>
      <c r="B181" s="27" t="n"/>
      <c r="C181" s="27" t="n"/>
      <c r="D181" s="28" t="n"/>
      <c r="E181" s="53" t="n"/>
      <c r="F181" s="53" t="n"/>
      <c r="G181" s="54" t="n"/>
      <c r="H181" s="54" t="n"/>
      <c r="I181" s="53" t="n"/>
      <c r="J181" s="55">
        <f>IF(OR($A181="",$G181="",$H181=""),"",MAX(0,$G181-$H181))</f>
        <v/>
      </c>
      <c r="K181" s="56">
        <f>IF(OR($A181="",$G181="",$G181&lt;=0,$H181=""),"",IFERROR($H181/$G181,""))</f>
        <v/>
      </c>
      <c r="L181" s="33">
        <f>IF($A181="","",IF($N181&lt;&gt;"OK","Da verificare",IF($H181=$G181,"Ricevuto",IF($H181&gt;0,IF($F181&lt;Impostazioni!$B$2,"Parziale in ritardo","Ricevuto in parte"),IF($F181&lt;Impostazioni!$B$2,"Promesso in ritardo","Solo promesso")))))</f>
        <v/>
      </c>
      <c r="M181" s="34">
        <f>IF(OR($A181="",$N181&lt;&gt;"OK",$J181&lt;=0,$F181&gt;=Impostazioni!$B$2),"",MAX(0,Impostazioni!$B$2-$F181))</f>
        <v/>
      </c>
      <c r="N181" s="33">
        <f>IF($A181="","",IF(COUNTIF($A$5:$A$204,$A181)&gt;1,"Codice duplicato",IF($B181="","Manca fonte familiare",IF($C181="","Manca lato familiare",IF($E181="","Manca data promessa",IF($F181="","Manca data prevista",IF($F181&lt;$E181,"Data prevista precedente alla promessa",IF(OR($G181="",$G181&lt;=0),"Importo promesso non valido",IF(OR($H181="",$H181&lt;0),"Importo ricevuto mancante o non valido",IF(AND($H181&gt;0,$I181=""),"Manca data ricevimento",IF(AND($H181=0,$I181&lt;&gt;""),"Data senza importo ricevuto",IF($H181&gt;$G181,"Ricevuto superiore al promesso",IF(AND($I181&lt;&gt;"",$I181&gt;Impostazioni!$B$2),"Data ricevimento successiva al controllo","OK")))))))))))))</f>
        <v/>
      </c>
      <c r="O181" s="28" t="n"/>
    </row>
    <row r="182" ht="22" customHeight="1">
      <c r="A182" s="27" t="n"/>
      <c r="B182" s="27" t="n"/>
      <c r="C182" s="27" t="n"/>
      <c r="D182" s="28" t="n"/>
      <c r="E182" s="53" t="n"/>
      <c r="F182" s="53" t="n"/>
      <c r="G182" s="54" t="n"/>
      <c r="H182" s="54" t="n"/>
      <c r="I182" s="53" t="n"/>
      <c r="J182" s="57">
        <f>IF(OR($A182="",$G182="",$H182=""),"",MAX(0,$G182-$H182))</f>
        <v/>
      </c>
      <c r="K182" s="58">
        <f>IF(OR($A182="",$G182="",$G182&lt;=0,$H182=""),"",IFERROR($H182/$G182,""))</f>
        <v/>
      </c>
      <c r="L182" s="37">
        <f>IF($A182="","",IF($N182&lt;&gt;"OK","Da verificare",IF($H182=$G182,"Ricevuto",IF($H182&gt;0,IF($F182&lt;Impostazioni!$B$2,"Parziale in ritardo","Ricevuto in parte"),IF($F182&lt;Impostazioni!$B$2,"Promesso in ritardo","Solo promesso")))))</f>
        <v/>
      </c>
      <c r="M182" s="38">
        <f>IF(OR($A182="",$N182&lt;&gt;"OK",$J182&lt;=0,$F182&gt;=Impostazioni!$B$2),"",MAX(0,Impostazioni!$B$2-$F182))</f>
        <v/>
      </c>
      <c r="N182" s="37">
        <f>IF($A182="","",IF(COUNTIF($A$5:$A$204,$A182)&gt;1,"Codice duplicato",IF($B182="","Manca fonte familiare",IF($C182="","Manca lato familiare",IF($E182="","Manca data promessa",IF($F182="","Manca data prevista",IF($F182&lt;$E182,"Data prevista precedente alla promessa",IF(OR($G182="",$G182&lt;=0),"Importo promesso non valido",IF(OR($H182="",$H182&lt;0),"Importo ricevuto mancante o non valido",IF(AND($H182&gt;0,$I182=""),"Manca data ricevimento",IF(AND($H182=0,$I182&lt;&gt;""),"Data senza importo ricevuto",IF($H182&gt;$G182,"Ricevuto superiore al promesso",IF(AND($I182&lt;&gt;"",$I182&gt;Impostazioni!$B$2),"Data ricevimento successiva al controllo","OK")))))))))))))</f>
        <v/>
      </c>
      <c r="O182" s="28" t="n"/>
    </row>
    <row r="183" ht="22" customHeight="1">
      <c r="A183" s="27" t="n"/>
      <c r="B183" s="27" t="n"/>
      <c r="C183" s="27" t="n"/>
      <c r="D183" s="28" t="n"/>
      <c r="E183" s="53" t="n"/>
      <c r="F183" s="53" t="n"/>
      <c r="G183" s="54" t="n"/>
      <c r="H183" s="54" t="n"/>
      <c r="I183" s="53" t="n"/>
      <c r="J183" s="55">
        <f>IF(OR($A183="",$G183="",$H183=""),"",MAX(0,$G183-$H183))</f>
        <v/>
      </c>
      <c r="K183" s="56">
        <f>IF(OR($A183="",$G183="",$G183&lt;=0,$H183=""),"",IFERROR($H183/$G183,""))</f>
        <v/>
      </c>
      <c r="L183" s="33">
        <f>IF($A183="","",IF($N183&lt;&gt;"OK","Da verificare",IF($H183=$G183,"Ricevuto",IF($H183&gt;0,IF($F183&lt;Impostazioni!$B$2,"Parziale in ritardo","Ricevuto in parte"),IF($F183&lt;Impostazioni!$B$2,"Promesso in ritardo","Solo promesso")))))</f>
        <v/>
      </c>
      <c r="M183" s="34">
        <f>IF(OR($A183="",$N183&lt;&gt;"OK",$J183&lt;=0,$F183&gt;=Impostazioni!$B$2),"",MAX(0,Impostazioni!$B$2-$F183))</f>
        <v/>
      </c>
      <c r="N183" s="33">
        <f>IF($A183="","",IF(COUNTIF($A$5:$A$204,$A183)&gt;1,"Codice duplicato",IF($B183="","Manca fonte familiare",IF($C183="","Manca lato familiare",IF($E183="","Manca data promessa",IF($F183="","Manca data prevista",IF($F183&lt;$E183,"Data prevista precedente alla promessa",IF(OR($G183="",$G183&lt;=0),"Importo promesso non valido",IF(OR($H183="",$H183&lt;0),"Importo ricevuto mancante o non valido",IF(AND($H183&gt;0,$I183=""),"Manca data ricevimento",IF(AND($H183=0,$I183&lt;&gt;""),"Data senza importo ricevuto",IF($H183&gt;$G183,"Ricevuto superiore al promesso",IF(AND($I183&lt;&gt;"",$I183&gt;Impostazioni!$B$2),"Data ricevimento successiva al controllo","OK")))))))))))))</f>
        <v/>
      </c>
      <c r="O183" s="28" t="n"/>
    </row>
    <row r="184" ht="22" customHeight="1">
      <c r="A184" s="27" t="n"/>
      <c r="B184" s="27" t="n"/>
      <c r="C184" s="27" t="n"/>
      <c r="D184" s="28" t="n"/>
      <c r="E184" s="53" t="n"/>
      <c r="F184" s="53" t="n"/>
      <c r="G184" s="54" t="n"/>
      <c r="H184" s="54" t="n"/>
      <c r="I184" s="53" t="n"/>
      <c r="J184" s="57">
        <f>IF(OR($A184="",$G184="",$H184=""),"",MAX(0,$G184-$H184))</f>
        <v/>
      </c>
      <c r="K184" s="58">
        <f>IF(OR($A184="",$G184="",$G184&lt;=0,$H184=""),"",IFERROR($H184/$G184,""))</f>
        <v/>
      </c>
      <c r="L184" s="37">
        <f>IF($A184="","",IF($N184&lt;&gt;"OK","Da verificare",IF($H184=$G184,"Ricevuto",IF($H184&gt;0,IF($F184&lt;Impostazioni!$B$2,"Parziale in ritardo","Ricevuto in parte"),IF($F184&lt;Impostazioni!$B$2,"Promesso in ritardo","Solo promesso")))))</f>
        <v/>
      </c>
      <c r="M184" s="38">
        <f>IF(OR($A184="",$N184&lt;&gt;"OK",$J184&lt;=0,$F184&gt;=Impostazioni!$B$2),"",MAX(0,Impostazioni!$B$2-$F184))</f>
        <v/>
      </c>
      <c r="N184" s="37">
        <f>IF($A184="","",IF(COUNTIF($A$5:$A$204,$A184)&gt;1,"Codice duplicato",IF($B184="","Manca fonte familiare",IF($C184="","Manca lato familiare",IF($E184="","Manca data promessa",IF($F184="","Manca data prevista",IF($F184&lt;$E184,"Data prevista precedente alla promessa",IF(OR($G184="",$G184&lt;=0),"Importo promesso non valido",IF(OR($H184="",$H184&lt;0),"Importo ricevuto mancante o non valido",IF(AND($H184&gt;0,$I184=""),"Manca data ricevimento",IF(AND($H184=0,$I184&lt;&gt;""),"Data senza importo ricevuto",IF($H184&gt;$G184,"Ricevuto superiore al promesso",IF(AND($I184&lt;&gt;"",$I184&gt;Impostazioni!$B$2),"Data ricevimento successiva al controllo","OK")))))))))))))</f>
        <v/>
      </c>
      <c r="O184" s="28" t="n"/>
    </row>
    <row r="185" ht="22" customHeight="1">
      <c r="A185" s="27" t="n"/>
      <c r="B185" s="27" t="n"/>
      <c r="C185" s="27" t="n"/>
      <c r="D185" s="28" t="n"/>
      <c r="E185" s="53" t="n"/>
      <c r="F185" s="53" t="n"/>
      <c r="G185" s="54" t="n"/>
      <c r="H185" s="54" t="n"/>
      <c r="I185" s="53" t="n"/>
      <c r="J185" s="55">
        <f>IF(OR($A185="",$G185="",$H185=""),"",MAX(0,$G185-$H185))</f>
        <v/>
      </c>
      <c r="K185" s="56">
        <f>IF(OR($A185="",$G185="",$G185&lt;=0,$H185=""),"",IFERROR($H185/$G185,""))</f>
        <v/>
      </c>
      <c r="L185" s="33">
        <f>IF($A185="","",IF($N185&lt;&gt;"OK","Da verificare",IF($H185=$G185,"Ricevuto",IF($H185&gt;0,IF($F185&lt;Impostazioni!$B$2,"Parziale in ritardo","Ricevuto in parte"),IF($F185&lt;Impostazioni!$B$2,"Promesso in ritardo","Solo promesso")))))</f>
        <v/>
      </c>
      <c r="M185" s="34">
        <f>IF(OR($A185="",$N185&lt;&gt;"OK",$J185&lt;=0,$F185&gt;=Impostazioni!$B$2),"",MAX(0,Impostazioni!$B$2-$F185))</f>
        <v/>
      </c>
      <c r="N185" s="33">
        <f>IF($A185="","",IF(COUNTIF($A$5:$A$204,$A185)&gt;1,"Codice duplicato",IF($B185="","Manca fonte familiare",IF($C185="","Manca lato familiare",IF($E185="","Manca data promessa",IF($F185="","Manca data prevista",IF($F185&lt;$E185,"Data prevista precedente alla promessa",IF(OR($G185="",$G185&lt;=0),"Importo promesso non valido",IF(OR($H185="",$H185&lt;0),"Importo ricevuto mancante o non valido",IF(AND($H185&gt;0,$I185=""),"Manca data ricevimento",IF(AND($H185=0,$I185&lt;&gt;""),"Data senza importo ricevuto",IF($H185&gt;$G185,"Ricevuto superiore al promesso",IF(AND($I185&lt;&gt;"",$I185&gt;Impostazioni!$B$2),"Data ricevimento successiva al controllo","OK")))))))))))))</f>
        <v/>
      </c>
      <c r="O185" s="28" t="n"/>
    </row>
    <row r="186" ht="22" customHeight="1">
      <c r="A186" s="27" t="n"/>
      <c r="B186" s="27" t="n"/>
      <c r="C186" s="27" t="n"/>
      <c r="D186" s="28" t="n"/>
      <c r="E186" s="53" t="n"/>
      <c r="F186" s="53" t="n"/>
      <c r="G186" s="54" t="n"/>
      <c r="H186" s="54" t="n"/>
      <c r="I186" s="53" t="n"/>
      <c r="J186" s="57">
        <f>IF(OR($A186="",$G186="",$H186=""),"",MAX(0,$G186-$H186))</f>
        <v/>
      </c>
      <c r="K186" s="58">
        <f>IF(OR($A186="",$G186="",$G186&lt;=0,$H186=""),"",IFERROR($H186/$G186,""))</f>
        <v/>
      </c>
      <c r="L186" s="37">
        <f>IF($A186="","",IF($N186&lt;&gt;"OK","Da verificare",IF($H186=$G186,"Ricevuto",IF($H186&gt;0,IF($F186&lt;Impostazioni!$B$2,"Parziale in ritardo","Ricevuto in parte"),IF($F186&lt;Impostazioni!$B$2,"Promesso in ritardo","Solo promesso")))))</f>
        <v/>
      </c>
      <c r="M186" s="38">
        <f>IF(OR($A186="",$N186&lt;&gt;"OK",$J186&lt;=0,$F186&gt;=Impostazioni!$B$2),"",MAX(0,Impostazioni!$B$2-$F186))</f>
        <v/>
      </c>
      <c r="N186" s="37">
        <f>IF($A186="","",IF(COUNTIF($A$5:$A$204,$A186)&gt;1,"Codice duplicato",IF($B186="","Manca fonte familiare",IF($C186="","Manca lato familiare",IF($E186="","Manca data promessa",IF($F186="","Manca data prevista",IF($F186&lt;$E186,"Data prevista precedente alla promessa",IF(OR($G186="",$G186&lt;=0),"Importo promesso non valido",IF(OR($H186="",$H186&lt;0),"Importo ricevuto mancante o non valido",IF(AND($H186&gt;0,$I186=""),"Manca data ricevimento",IF(AND($H186=0,$I186&lt;&gt;""),"Data senza importo ricevuto",IF($H186&gt;$G186,"Ricevuto superiore al promesso",IF(AND($I186&lt;&gt;"",$I186&gt;Impostazioni!$B$2),"Data ricevimento successiva al controllo","OK")))))))))))))</f>
        <v/>
      </c>
      <c r="O186" s="28" t="n"/>
    </row>
    <row r="187" ht="22" customHeight="1">
      <c r="A187" s="27" t="n"/>
      <c r="B187" s="27" t="n"/>
      <c r="C187" s="27" t="n"/>
      <c r="D187" s="28" t="n"/>
      <c r="E187" s="53" t="n"/>
      <c r="F187" s="53" t="n"/>
      <c r="G187" s="54" t="n"/>
      <c r="H187" s="54" t="n"/>
      <c r="I187" s="53" t="n"/>
      <c r="J187" s="55">
        <f>IF(OR($A187="",$G187="",$H187=""),"",MAX(0,$G187-$H187))</f>
        <v/>
      </c>
      <c r="K187" s="56">
        <f>IF(OR($A187="",$G187="",$G187&lt;=0,$H187=""),"",IFERROR($H187/$G187,""))</f>
        <v/>
      </c>
      <c r="L187" s="33">
        <f>IF($A187="","",IF($N187&lt;&gt;"OK","Da verificare",IF($H187=$G187,"Ricevuto",IF($H187&gt;0,IF($F187&lt;Impostazioni!$B$2,"Parziale in ritardo","Ricevuto in parte"),IF($F187&lt;Impostazioni!$B$2,"Promesso in ritardo","Solo promesso")))))</f>
        <v/>
      </c>
      <c r="M187" s="34">
        <f>IF(OR($A187="",$N187&lt;&gt;"OK",$J187&lt;=0,$F187&gt;=Impostazioni!$B$2),"",MAX(0,Impostazioni!$B$2-$F187))</f>
        <v/>
      </c>
      <c r="N187" s="33">
        <f>IF($A187="","",IF(COUNTIF($A$5:$A$204,$A187)&gt;1,"Codice duplicato",IF($B187="","Manca fonte familiare",IF($C187="","Manca lato familiare",IF($E187="","Manca data promessa",IF($F187="","Manca data prevista",IF($F187&lt;$E187,"Data prevista precedente alla promessa",IF(OR($G187="",$G187&lt;=0),"Importo promesso non valido",IF(OR($H187="",$H187&lt;0),"Importo ricevuto mancante o non valido",IF(AND($H187&gt;0,$I187=""),"Manca data ricevimento",IF(AND($H187=0,$I187&lt;&gt;""),"Data senza importo ricevuto",IF($H187&gt;$G187,"Ricevuto superiore al promesso",IF(AND($I187&lt;&gt;"",$I187&gt;Impostazioni!$B$2),"Data ricevimento successiva al controllo","OK")))))))))))))</f>
        <v/>
      </c>
      <c r="O187" s="28" t="n"/>
    </row>
    <row r="188" ht="22" customHeight="1">
      <c r="A188" s="27" t="n"/>
      <c r="B188" s="27" t="n"/>
      <c r="C188" s="27" t="n"/>
      <c r="D188" s="28" t="n"/>
      <c r="E188" s="53" t="n"/>
      <c r="F188" s="53" t="n"/>
      <c r="G188" s="54" t="n"/>
      <c r="H188" s="54" t="n"/>
      <c r="I188" s="53" t="n"/>
      <c r="J188" s="57">
        <f>IF(OR($A188="",$G188="",$H188=""),"",MAX(0,$G188-$H188))</f>
        <v/>
      </c>
      <c r="K188" s="58">
        <f>IF(OR($A188="",$G188="",$G188&lt;=0,$H188=""),"",IFERROR($H188/$G188,""))</f>
        <v/>
      </c>
      <c r="L188" s="37">
        <f>IF($A188="","",IF($N188&lt;&gt;"OK","Da verificare",IF($H188=$G188,"Ricevuto",IF($H188&gt;0,IF($F188&lt;Impostazioni!$B$2,"Parziale in ritardo","Ricevuto in parte"),IF($F188&lt;Impostazioni!$B$2,"Promesso in ritardo","Solo promesso")))))</f>
        <v/>
      </c>
      <c r="M188" s="38">
        <f>IF(OR($A188="",$N188&lt;&gt;"OK",$J188&lt;=0,$F188&gt;=Impostazioni!$B$2),"",MAX(0,Impostazioni!$B$2-$F188))</f>
        <v/>
      </c>
      <c r="N188" s="37">
        <f>IF($A188="","",IF(COUNTIF($A$5:$A$204,$A188)&gt;1,"Codice duplicato",IF($B188="","Manca fonte familiare",IF($C188="","Manca lato familiare",IF($E188="","Manca data promessa",IF($F188="","Manca data prevista",IF($F188&lt;$E188,"Data prevista precedente alla promessa",IF(OR($G188="",$G188&lt;=0),"Importo promesso non valido",IF(OR($H188="",$H188&lt;0),"Importo ricevuto mancante o non valido",IF(AND($H188&gt;0,$I188=""),"Manca data ricevimento",IF(AND($H188=0,$I188&lt;&gt;""),"Data senza importo ricevuto",IF($H188&gt;$G188,"Ricevuto superiore al promesso",IF(AND($I188&lt;&gt;"",$I188&gt;Impostazioni!$B$2),"Data ricevimento successiva al controllo","OK")))))))))))))</f>
        <v/>
      </c>
      <c r="O188" s="28" t="n"/>
    </row>
    <row r="189" ht="22" customHeight="1">
      <c r="A189" s="27" t="n"/>
      <c r="B189" s="27" t="n"/>
      <c r="C189" s="27" t="n"/>
      <c r="D189" s="28" t="n"/>
      <c r="E189" s="53" t="n"/>
      <c r="F189" s="53" t="n"/>
      <c r="G189" s="54" t="n"/>
      <c r="H189" s="54" t="n"/>
      <c r="I189" s="53" t="n"/>
      <c r="J189" s="55">
        <f>IF(OR($A189="",$G189="",$H189=""),"",MAX(0,$G189-$H189))</f>
        <v/>
      </c>
      <c r="K189" s="56">
        <f>IF(OR($A189="",$G189="",$G189&lt;=0,$H189=""),"",IFERROR($H189/$G189,""))</f>
        <v/>
      </c>
      <c r="L189" s="33">
        <f>IF($A189="","",IF($N189&lt;&gt;"OK","Da verificare",IF($H189=$G189,"Ricevuto",IF($H189&gt;0,IF($F189&lt;Impostazioni!$B$2,"Parziale in ritardo","Ricevuto in parte"),IF($F189&lt;Impostazioni!$B$2,"Promesso in ritardo","Solo promesso")))))</f>
        <v/>
      </c>
      <c r="M189" s="34">
        <f>IF(OR($A189="",$N189&lt;&gt;"OK",$J189&lt;=0,$F189&gt;=Impostazioni!$B$2),"",MAX(0,Impostazioni!$B$2-$F189))</f>
        <v/>
      </c>
      <c r="N189" s="33">
        <f>IF($A189="","",IF(COUNTIF($A$5:$A$204,$A189)&gt;1,"Codice duplicato",IF($B189="","Manca fonte familiare",IF($C189="","Manca lato familiare",IF($E189="","Manca data promessa",IF($F189="","Manca data prevista",IF($F189&lt;$E189,"Data prevista precedente alla promessa",IF(OR($G189="",$G189&lt;=0),"Importo promesso non valido",IF(OR($H189="",$H189&lt;0),"Importo ricevuto mancante o non valido",IF(AND($H189&gt;0,$I189=""),"Manca data ricevimento",IF(AND($H189=0,$I189&lt;&gt;""),"Data senza importo ricevuto",IF($H189&gt;$G189,"Ricevuto superiore al promesso",IF(AND($I189&lt;&gt;"",$I189&gt;Impostazioni!$B$2),"Data ricevimento successiva al controllo","OK")))))))))))))</f>
        <v/>
      </c>
      <c r="O189" s="28" t="n"/>
    </row>
    <row r="190" ht="22" customHeight="1">
      <c r="A190" s="27" t="n"/>
      <c r="B190" s="27" t="n"/>
      <c r="C190" s="27" t="n"/>
      <c r="D190" s="28" t="n"/>
      <c r="E190" s="53" t="n"/>
      <c r="F190" s="53" t="n"/>
      <c r="G190" s="54" t="n"/>
      <c r="H190" s="54" t="n"/>
      <c r="I190" s="53" t="n"/>
      <c r="J190" s="57">
        <f>IF(OR($A190="",$G190="",$H190=""),"",MAX(0,$G190-$H190))</f>
        <v/>
      </c>
      <c r="K190" s="58">
        <f>IF(OR($A190="",$G190="",$G190&lt;=0,$H190=""),"",IFERROR($H190/$G190,""))</f>
        <v/>
      </c>
      <c r="L190" s="37">
        <f>IF($A190="","",IF($N190&lt;&gt;"OK","Da verificare",IF($H190=$G190,"Ricevuto",IF($H190&gt;0,IF($F190&lt;Impostazioni!$B$2,"Parziale in ritardo","Ricevuto in parte"),IF($F190&lt;Impostazioni!$B$2,"Promesso in ritardo","Solo promesso")))))</f>
        <v/>
      </c>
      <c r="M190" s="38">
        <f>IF(OR($A190="",$N190&lt;&gt;"OK",$J190&lt;=0,$F190&gt;=Impostazioni!$B$2),"",MAX(0,Impostazioni!$B$2-$F190))</f>
        <v/>
      </c>
      <c r="N190" s="37">
        <f>IF($A190="","",IF(COUNTIF($A$5:$A$204,$A190)&gt;1,"Codice duplicato",IF($B190="","Manca fonte familiare",IF($C190="","Manca lato familiare",IF($E190="","Manca data promessa",IF($F190="","Manca data prevista",IF($F190&lt;$E190,"Data prevista precedente alla promessa",IF(OR($G190="",$G190&lt;=0),"Importo promesso non valido",IF(OR($H190="",$H190&lt;0),"Importo ricevuto mancante o non valido",IF(AND($H190&gt;0,$I190=""),"Manca data ricevimento",IF(AND($H190=0,$I190&lt;&gt;""),"Data senza importo ricevuto",IF($H190&gt;$G190,"Ricevuto superiore al promesso",IF(AND($I190&lt;&gt;"",$I190&gt;Impostazioni!$B$2),"Data ricevimento successiva al controllo","OK")))))))))))))</f>
        <v/>
      </c>
      <c r="O190" s="28" t="n"/>
    </row>
    <row r="191" ht="22" customHeight="1">
      <c r="A191" s="27" t="n"/>
      <c r="B191" s="27" t="n"/>
      <c r="C191" s="27" t="n"/>
      <c r="D191" s="28" t="n"/>
      <c r="E191" s="53" t="n"/>
      <c r="F191" s="53" t="n"/>
      <c r="G191" s="54" t="n"/>
      <c r="H191" s="54" t="n"/>
      <c r="I191" s="53" t="n"/>
      <c r="J191" s="55">
        <f>IF(OR($A191="",$G191="",$H191=""),"",MAX(0,$G191-$H191))</f>
        <v/>
      </c>
      <c r="K191" s="56">
        <f>IF(OR($A191="",$G191="",$G191&lt;=0,$H191=""),"",IFERROR($H191/$G191,""))</f>
        <v/>
      </c>
      <c r="L191" s="33">
        <f>IF($A191="","",IF($N191&lt;&gt;"OK","Da verificare",IF($H191=$G191,"Ricevuto",IF($H191&gt;0,IF($F191&lt;Impostazioni!$B$2,"Parziale in ritardo","Ricevuto in parte"),IF($F191&lt;Impostazioni!$B$2,"Promesso in ritardo","Solo promesso")))))</f>
        <v/>
      </c>
      <c r="M191" s="34">
        <f>IF(OR($A191="",$N191&lt;&gt;"OK",$J191&lt;=0,$F191&gt;=Impostazioni!$B$2),"",MAX(0,Impostazioni!$B$2-$F191))</f>
        <v/>
      </c>
      <c r="N191" s="33">
        <f>IF($A191="","",IF(COUNTIF($A$5:$A$204,$A191)&gt;1,"Codice duplicato",IF($B191="","Manca fonte familiare",IF($C191="","Manca lato familiare",IF($E191="","Manca data promessa",IF($F191="","Manca data prevista",IF($F191&lt;$E191,"Data prevista precedente alla promessa",IF(OR($G191="",$G191&lt;=0),"Importo promesso non valido",IF(OR($H191="",$H191&lt;0),"Importo ricevuto mancante o non valido",IF(AND($H191&gt;0,$I191=""),"Manca data ricevimento",IF(AND($H191=0,$I191&lt;&gt;""),"Data senza importo ricevuto",IF($H191&gt;$G191,"Ricevuto superiore al promesso",IF(AND($I191&lt;&gt;"",$I191&gt;Impostazioni!$B$2),"Data ricevimento successiva al controllo","OK")))))))))))))</f>
        <v/>
      </c>
      <c r="O191" s="28" t="n"/>
    </row>
    <row r="192" ht="22" customHeight="1">
      <c r="A192" s="27" t="n"/>
      <c r="B192" s="27" t="n"/>
      <c r="C192" s="27" t="n"/>
      <c r="D192" s="28" t="n"/>
      <c r="E192" s="53" t="n"/>
      <c r="F192" s="53" t="n"/>
      <c r="G192" s="54" t="n"/>
      <c r="H192" s="54" t="n"/>
      <c r="I192" s="53" t="n"/>
      <c r="J192" s="57">
        <f>IF(OR($A192="",$G192="",$H192=""),"",MAX(0,$G192-$H192))</f>
        <v/>
      </c>
      <c r="K192" s="58">
        <f>IF(OR($A192="",$G192="",$G192&lt;=0,$H192=""),"",IFERROR($H192/$G192,""))</f>
        <v/>
      </c>
      <c r="L192" s="37">
        <f>IF($A192="","",IF($N192&lt;&gt;"OK","Da verificare",IF($H192=$G192,"Ricevuto",IF($H192&gt;0,IF($F192&lt;Impostazioni!$B$2,"Parziale in ritardo","Ricevuto in parte"),IF($F192&lt;Impostazioni!$B$2,"Promesso in ritardo","Solo promesso")))))</f>
        <v/>
      </c>
      <c r="M192" s="38">
        <f>IF(OR($A192="",$N192&lt;&gt;"OK",$J192&lt;=0,$F192&gt;=Impostazioni!$B$2),"",MAX(0,Impostazioni!$B$2-$F192))</f>
        <v/>
      </c>
      <c r="N192" s="37">
        <f>IF($A192="","",IF(COUNTIF($A$5:$A$204,$A192)&gt;1,"Codice duplicato",IF($B192="","Manca fonte familiare",IF($C192="","Manca lato familiare",IF($E192="","Manca data promessa",IF($F192="","Manca data prevista",IF($F192&lt;$E192,"Data prevista precedente alla promessa",IF(OR($G192="",$G192&lt;=0),"Importo promesso non valido",IF(OR($H192="",$H192&lt;0),"Importo ricevuto mancante o non valido",IF(AND($H192&gt;0,$I192=""),"Manca data ricevimento",IF(AND($H192=0,$I192&lt;&gt;""),"Data senza importo ricevuto",IF($H192&gt;$G192,"Ricevuto superiore al promesso",IF(AND($I192&lt;&gt;"",$I192&gt;Impostazioni!$B$2),"Data ricevimento successiva al controllo","OK")))))))))))))</f>
        <v/>
      </c>
      <c r="O192" s="28" t="n"/>
    </row>
    <row r="193" ht="22" customHeight="1">
      <c r="A193" s="27" t="n"/>
      <c r="B193" s="27" t="n"/>
      <c r="C193" s="27" t="n"/>
      <c r="D193" s="28" t="n"/>
      <c r="E193" s="53" t="n"/>
      <c r="F193" s="53" t="n"/>
      <c r="G193" s="54" t="n"/>
      <c r="H193" s="54" t="n"/>
      <c r="I193" s="53" t="n"/>
      <c r="J193" s="55">
        <f>IF(OR($A193="",$G193="",$H193=""),"",MAX(0,$G193-$H193))</f>
        <v/>
      </c>
      <c r="K193" s="56">
        <f>IF(OR($A193="",$G193="",$G193&lt;=0,$H193=""),"",IFERROR($H193/$G193,""))</f>
        <v/>
      </c>
      <c r="L193" s="33">
        <f>IF($A193="","",IF($N193&lt;&gt;"OK","Da verificare",IF($H193=$G193,"Ricevuto",IF($H193&gt;0,IF($F193&lt;Impostazioni!$B$2,"Parziale in ritardo","Ricevuto in parte"),IF($F193&lt;Impostazioni!$B$2,"Promesso in ritardo","Solo promesso")))))</f>
        <v/>
      </c>
      <c r="M193" s="34">
        <f>IF(OR($A193="",$N193&lt;&gt;"OK",$J193&lt;=0,$F193&gt;=Impostazioni!$B$2),"",MAX(0,Impostazioni!$B$2-$F193))</f>
        <v/>
      </c>
      <c r="N193" s="33">
        <f>IF($A193="","",IF(COUNTIF($A$5:$A$204,$A193)&gt;1,"Codice duplicato",IF($B193="","Manca fonte familiare",IF($C193="","Manca lato familiare",IF($E193="","Manca data promessa",IF($F193="","Manca data prevista",IF($F193&lt;$E193,"Data prevista precedente alla promessa",IF(OR($G193="",$G193&lt;=0),"Importo promesso non valido",IF(OR($H193="",$H193&lt;0),"Importo ricevuto mancante o non valido",IF(AND($H193&gt;0,$I193=""),"Manca data ricevimento",IF(AND($H193=0,$I193&lt;&gt;""),"Data senza importo ricevuto",IF($H193&gt;$G193,"Ricevuto superiore al promesso",IF(AND($I193&lt;&gt;"",$I193&gt;Impostazioni!$B$2),"Data ricevimento successiva al controllo","OK")))))))))))))</f>
        <v/>
      </c>
      <c r="O193" s="28" t="n"/>
    </row>
    <row r="194" ht="22" customHeight="1">
      <c r="A194" s="27" t="n"/>
      <c r="B194" s="27" t="n"/>
      <c r="C194" s="27" t="n"/>
      <c r="D194" s="28" t="n"/>
      <c r="E194" s="53" t="n"/>
      <c r="F194" s="53" t="n"/>
      <c r="G194" s="54" t="n"/>
      <c r="H194" s="54" t="n"/>
      <c r="I194" s="53" t="n"/>
      <c r="J194" s="57">
        <f>IF(OR($A194="",$G194="",$H194=""),"",MAX(0,$G194-$H194))</f>
        <v/>
      </c>
      <c r="K194" s="58">
        <f>IF(OR($A194="",$G194="",$G194&lt;=0,$H194=""),"",IFERROR($H194/$G194,""))</f>
        <v/>
      </c>
      <c r="L194" s="37">
        <f>IF($A194="","",IF($N194&lt;&gt;"OK","Da verificare",IF($H194=$G194,"Ricevuto",IF($H194&gt;0,IF($F194&lt;Impostazioni!$B$2,"Parziale in ritardo","Ricevuto in parte"),IF($F194&lt;Impostazioni!$B$2,"Promesso in ritardo","Solo promesso")))))</f>
        <v/>
      </c>
      <c r="M194" s="38">
        <f>IF(OR($A194="",$N194&lt;&gt;"OK",$J194&lt;=0,$F194&gt;=Impostazioni!$B$2),"",MAX(0,Impostazioni!$B$2-$F194))</f>
        <v/>
      </c>
      <c r="N194" s="37">
        <f>IF($A194="","",IF(COUNTIF($A$5:$A$204,$A194)&gt;1,"Codice duplicato",IF($B194="","Manca fonte familiare",IF($C194="","Manca lato familiare",IF($E194="","Manca data promessa",IF($F194="","Manca data prevista",IF($F194&lt;$E194,"Data prevista precedente alla promessa",IF(OR($G194="",$G194&lt;=0),"Importo promesso non valido",IF(OR($H194="",$H194&lt;0),"Importo ricevuto mancante o non valido",IF(AND($H194&gt;0,$I194=""),"Manca data ricevimento",IF(AND($H194=0,$I194&lt;&gt;""),"Data senza importo ricevuto",IF($H194&gt;$G194,"Ricevuto superiore al promesso",IF(AND($I194&lt;&gt;"",$I194&gt;Impostazioni!$B$2),"Data ricevimento successiva al controllo","OK")))))))))))))</f>
        <v/>
      </c>
      <c r="O194" s="28" t="n"/>
    </row>
    <row r="195" ht="22" customHeight="1">
      <c r="A195" s="27" t="n"/>
      <c r="B195" s="27" t="n"/>
      <c r="C195" s="27" t="n"/>
      <c r="D195" s="28" t="n"/>
      <c r="E195" s="53" t="n"/>
      <c r="F195" s="53" t="n"/>
      <c r="G195" s="54" t="n"/>
      <c r="H195" s="54" t="n"/>
      <c r="I195" s="53" t="n"/>
      <c r="J195" s="55">
        <f>IF(OR($A195="",$G195="",$H195=""),"",MAX(0,$G195-$H195))</f>
        <v/>
      </c>
      <c r="K195" s="56">
        <f>IF(OR($A195="",$G195="",$G195&lt;=0,$H195=""),"",IFERROR($H195/$G195,""))</f>
        <v/>
      </c>
      <c r="L195" s="33">
        <f>IF($A195="","",IF($N195&lt;&gt;"OK","Da verificare",IF($H195=$G195,"Ricevuto",IF($H195&gt;0,IF($F195&lt;Impostazioni!$B$2,"Parziale in ritardo","Ricevuto in parte"),IF($F195&lt;Impostazioni!$B$2,"Promesso in ritardo","Solo promesso")))))</f>
        <v/>
      </c>
      <c r="M195" s="34">
        <f>IF(OR($A195="",$N195&lt;&gt;"OK",$J195&lt;=0,$F195&gt;=Impostazioni!$B$2),"",MAX(0,Impostazioni!$B$2-$F195))</f>
        <v/>
      </c>
      <c r="N195" s="33">
        <f>IF($A195="","",IF(COUNTIF($A$5:$A$204,$A195)&gt;1,"Codice duplicato",IF($B195="","Manca fonte familiare",IF($C195="","Manca lato familiare",IF($E195="","Manca data promessa",IF($F195="","Manca data prevista",IF($F195&lt;$E195,"Data prevista precedente alla promessa",IF(OR($G195="",$G195&lt;=0),"Importo promesso non valido",IF(OR($H195="",$H195&lt;0),"Importo ricevuto mancante o non valido",IF(AND($H195&gt;0,$I195=""),"Manca data ricevimento",IF(AND($H195=0,$I195&lt;&gt;""),"Data senza importo ricevuto",IF($H195&gt;$G195,"Ricevuto superiore al promesso",IF(AND($I195&lt;&gt;"",$I195&gt;Impostazioni!$B$2),"Data ricevimento successiva al controllo","OK")))))))))))))</f>
        <v/>
      </c>
      <c r="O195" s="28" t="n"/>
    </row>
    <row r="196" ht="22" customHeight="1">
      <c r="A196" s="27" t="n"/>
      <c r="B196" s="27" t="n"/>
      <c r="C196" s="27" t="n"/>
      <c r="D196" s="28" t="n"/>
      <c r="E196" s="53" t="n"/>
      <c r="F196" s="53" t="n"/>
      <c r="G196" s="54" t="n"/>
      <c r="H196" s="54" t="n"/>
      <c r="I196" s="53" t="n"/>
      <c r="J196" s="57">
        <f>IF(OR($A196="",$G196="",$H196=""),"",MAX(0,$G196-$H196))</f>
        <v/>
      </c>
      <c r="K196" s="58">
        <f>IF(OR($A196="",$G196="",$G196&lt;=0,$H196=""),"",IFERROR($H196/$G196,""))</f>
        <v/>
      </c>
      <c r="L196" s="37">
        <f>IF($A196="","",IF($N196&lt;&gt;"OK","Da verificare",IF($H196=$G196,"Ricevuto",IF($H196&gt;0,IF($F196&lt;Impostazioni!$B$2,"Parziale in ritardo","Ricevuto in parte"),IF($F196&lt;Impostazioni!$B$2,"Promesso in ritardo","Solo promesso")))))</f>
        <v/>
      </c>
      <c r="M196" s="38">
        <f>IF(OR($A196="",$N196&lt;&gt;"OK",$J196&lt;=0,$F196&gt;=Impostazioni!$B$2),"",MAX(0,Impostazioni!$B$2-$F196))</f>
        <v/>
      </c>
      <c r="N196" s="37">
        <f>IF($A196="","",IF(COUNTIF($A$5:$A$204,$A196)&gt;1,"Codice duplicato",IF($B196="","Manca fonte familiare",IF($C196="","Manca lato familiare",IF($E196="","Manca data promessa",IF($F196="","Manca data prevista",IF($F196&lt;$E196,"Data prevista precedente alla promessa",IF(OR($G196="",$G196&lt;=0),"Importo promesso non valido",IF(OR($H196="",$H196&lt;0),"Importo ricevuto mancante o non valido",IF(AND($H196&gt;0,$I196=""),"Manca data ricevimento",IF(AND($H196=0,$I196&lt;&gt;""),"Data senza importo ricevuto",IF($H196&gt;$G196,"Ricevuto superiore al promesso",IF(AND($I196&lt;&gt;"",$I196&gt;Impostazioni!$B$2),"Data ricevimento successiva al controllo","OK")))))))))))))</f>
        <v/>
      </c>
      <c r="O196" s="28" t="n"/>
    </row>
    <row r="197" ht="22" customHeight="1">
      <c r="A197" s="27" t="n"/>
      <c r="B197" s="27" t="n"/>
      <c r="C197" s="27" t="n"/>
      <c r="D197" s="28" t="n"/>
      <c r="E197" s="53" t="n"/>
      <c r="F197" s="53" t="n"/>
      <c r="G197" s="54" t="n"/>
      <c r="H197" s="54" t="n"/>
      <c r="I197" s="53" t="n"/>
      <c r="J197" s="55">
        <f>IF(OR($A197="",$G197="",$H197=""),"",MAX(0,$G197-$H197))</f>
        <v/>
      </c>
      <c r="K197" s="56">
        <f>IF(OR($A197="",$G197="",$G197&lt;=0,$H197=""),"",IFERROR($H197/$G197,""))</f>
        <v/>
      </c>
      <c r="L197" s="33">
        <f>IF($A197="","",IF($N197&lt;&gt;"OK","Da verificare",IF($H197=$G197,"Ricevuto",IF($H197&gt;0,IF($F197&lt;Impostazioni!$B$2,"Parziale in ritardo","Ricevuto in parte"),IF($F197&lt;Impostazioni!$B$2,"Promesso in ritardo","Solo promesso")))))</f>
        <v/>
      </c>
      <c r="M197" s="34">
        <f>IF(OR($A197="",$N197&lt;&gt;"OK",$J197&lt;=0,$F197&gt;=Impostazioni!$B$2),"",MAX(0,Impostazioni!$B$2-$F197))</f>
        <v/>
      </c>
      <c r="N197" s="33">
        <f>IF($A197="","",IF(COUNTIF($A$5:$A$204,$A197)&gt;1,"Codice duplicato",IF($B197="","Manca fonte familiare",IF($C197="","Manca lato familiare",IF($E197="","Manca data promessa",IF($F197="","Manca data prevista",IF($F197&lt;$E197,"Data prevista precedente alla promessa",IF(OR($G197="",$G197&lt;=0),"Importo promesso non valido",IF(OR($H197="",$H197&lt;0),"Importo ricevuto mancante o non valido",IF(AND($H197&gt;0,$I197=""),"Manca data ricevimento",IF(AND($H197=0,$I197&lt;&gt;""),"Data senza importo ricevuto",IF($H197&gt;$G197,"Ricevuto superiore al promesso",IF(AND($I197&lt;&gt;"",$I197&gt;Impostazioni!$B$2),"Data ricevimento successiva al controllo","OK")))))))))))))</f>
        <v/>
      </c>
      <c r="O197" s="28" t="n"/>
    </row>
    <row r="198" ht="22" customHeight="1">
      <c r="A198" s="27" t="n"/>
      <c r="B198" s="27" t="n"/>
      <c r="C198" s="27" t="n"/>
      <c r="D198" s="28" t="n"/>
      <c r="E198" s="53" t="n"/>
      <c r="F198" s="53" t="n"/>
      <c r="G198" s="54" t="n"/>
      <c r="H198" s="54" t="n"/>
      <c r="I198" s="53" t="n"/>
      <c r="J198" s="57">
        <f>IF(OR($A198="",$G198="",$H198=""),"",MAX(0,$G198-$H198))</f>
        <v/>
      </c>
      <c r="K198" s="58">
        <f>IF(OR($A198="",$G198="",$G198&lt;=0,$H198=""),"",IFERROR($H198/$G198,""))</f>
        <v/>
      </c>
      <c r="L198" s="37">
        <f>IF($A198="","",IF($N198&lt;&gt;"OK","Da verificare",IF($H198=$G198,"Ricevuto",IF($H198&gt;0,IF($F198&lt;Impostazioni!$B$2,"Parziale in ritardo","Ricevuto in parte"),IF($F198&lt;Impostazioni!$B$2,"Promesso in ritardo","Solo promesso")))))</f>
        <v/>
      </c>
      <c r="M198" s="38">
        <f>IF(OR($A198="",$N198&lt;&gt;"OK",$J198&lt;=0,$F198&gt;=Impostazioni!$B$2),"",MAX(0,Impostazioni!$B$2-$F198))</f>
        <v/>
      </c>
      <c r="N198" s="37">
        <f>IF($A198="","",IF(COUNTIF($A$5:$A$204,$A198)&gt;1,"Codice duplicato",IF($B198="","Manca fonte familiare",IF($C198="","Manca lato familiare",IF($E198="","Manca data promessa",IF($F198="","Manca data prevista",IF($F198&lt;$E198,"Data prevista precedente alla promessa",IF(OR($G198="",$G198&lt;=0),"Importo promesso non valido",IF(OR($H198="",$H198&lt;0),"Importo ricevuto mancante o non valido",IF(AND($H198&gt;0,$I198=""),"Manca data ricevimento",IF(AND($H198=0,$I198&lt;&gt;""),"Data senza importo ricevuto",IF($H198&gt;$G198,"Ricevuto superiore al promesso",IF(AND($I198&lt;&gt;"",$I198&gt;Impostazioni!$B$2),"Data ricevimento successiva al controllo","OK")))))))))))))</f>
        <v/>
      </c>
      <c r="O198" s="28" t="n"/>
    </row>
    <row r="199" ht="22" customHeight="1">
      <c r="A199" s="27" t="n"/>
      <c r="B199" s="27" t="n"/>
      <c r="C199" s="27" t="n"/>
      <c r="D199" s="28" t="n"/>
      <c r="E199" s="53" t="n"/>
      <c r="F199" s="53" t="n"/>
      <c r="G199" s="54" t="n"/>
      <c r="H199" s="54" t="n"/>
      <c r="I199" s="53" t="n"/>
      <c r="J199" s="55">
        <f>IF(OR($A199="",$G199="",$H199=""),"",MAX(0,$G199-$H199))</f>
        <v/>
      </c>
      <c r="K199" s="56">
        <f>IF(OR($A199="",$G199="",$G199&lt;=0,$H199=""),"",IFERROR($H199/$G199,""))</f>
        <v/>
      </c>
      <c r="L199" s="33">
        <f>IF($A199="","",IF($N199&lt;&gt;"OK","Da verificare",IF($H199=$G199,"Ricevuto",IF($H199&gt;0,IF($F199&lt;Impostazioni!$B$2,"Parziale in ritardo","Ricevuto in parte"),IF($F199&lt;Impostazioni!$B$2,"Promesso in ritardo","Solo promesso")))))</f>
        <v/>
      </c>
      <c r="M199" s="34">
        <f>IF(OR($A199="",$N199&lt;&gt;"OK",$J199&lt;=0,$F199&gt;=Impostazioni!$B$2),"",MAX(0,Impostazioni!$B$2-$F199))</f>
        <v/>
      </c>
      <c r="N199" s="33">
        <f>IF($A199="","",IF(COUNTIF($A$5:$A$204,$A199)&gt;1,"Codice duplicato",IF($B199="","Manca fonte familiare",IF($C199="","Manca lato familiare",IF($E199="","Manca data promessa",IF($F199="","Manca data prevista",IF($F199&lt;$E199,"Data prevista precedente alla promessa",IF(OR($G199="",$G199&lt;=0),"Importo promesso non valido",IF(OR($H199="",$H199&lt;0),"Importo ricevuto mancante o non valido",IF(AND($H199&gt;0,$I199=""),"Manca data ricevimento",IF(AND($H199=0,$I199&lt;&gt;""),"Data senza importo ricevuto",IF($H199&gt;$G199,"Ricevuto superiore al promesso",IF(AND($I199&lt;&gt;"",$I199&gt;Impostazioni!$B$2),"Data ricevimento successiva al controllo","OK")))))))))))))</f>
        <v/>
      </c>
      <c r="O199" s="28" t="n"/>
    </row>
    <row r="200" ht="22" customHeight="1">
      <c r="A200" s="27" t="n"/>
      <c r="B200" s="27" t="n"/>
      <c r="C200" s="27" t="n"/>
      <c r="D200" s="28" t="n"/>
      <c r="E200" s="53" t="n"/>
      <c r="F200" s="53" t="n"/>
      <c r="G200" s="54" t="n"/>
      <c r="H200" s="54" t="n"/>
      <c r="I200" s="53" t="n"/>
      <c r="J200" s="57">
        <f>IF(OR($A200="",$G200="",$H200=""),"",MAX(0,$G200-$H200))</f>
        <v/>
      </c>
      <c r="K200" s="58">
        <f>IF(OR($A200="",$G200="",$G200&lt;=0,$H200=""),"",IFERROR($H200/$G200,""))</f>
        <v/>
      </c>
      <c r="L200" s="37">
        <f>IF($A200="","",IF($N200&lt;&gt;"OK","Da verificare",IF($H200=$G200,"Ricevuto",IF($H200&gt;0,IF($F200&lt;Impostazioni!$B$2,"Parziale in ritardo","Ricevuto in parte"),IF($F200&lt;Impostazioni!$B$2,"Promesso in ritardo","Solo promesso")))))</f>
        <v/>
      </c>
      <c r="M200" s="38">
        <f>IF(OR($A200="",$N200&lt;&gt;"OK",$J200&lt;=0,$F200&gt;=Impostazioni!$B$2),"",MAX(0,Impostazioni!$B$2-$F200))</f>
        <v/>
      </c>
      <c r="N200" s="37">
        <f>IF($A200="","",IF(COUNTIF($A$5:$A$204,$A200)&gt;1,"Codice duplicato",IF($B200="","Manca fonte familiare",IF($C200="","Manca lato familiare",IF($E200="","Manca data promessa",IF($F200="","Manca data prevista",IF($F200&lt;$E200,"Data prevista precedente alla promessa",IF(OR($G200="",$G200&lt;=0),"Importo promesso non valido",IF(OR($H200="",$H200&lt;0),"Importo ricevuto mancante o non valido",IF(AND($H200&gt;0,$I200=""),"Manca data ricevimento",IF(AND($H200=0,$I200&lt;&gt;""),"Data senza importo ricevuto",IF($H200&gt;$G200,"Ricevuto superiore al promesso",IF(AND($I200&lt;&gt;"",$I200&gt;Impostazioni!$B$2),"Data ricevimento successiva al controllo","OK")))))))))))))</f>
        <v/>
      </c>
      <c r="O200" s="28" t="n"/>
    </row>
    <row r="201" ht="22" customHeight="1">
      <c r="A201" s="27" t="n"/>
      <c r="B201" s="27" t="n"/>
      <c r="C201" s="27" t="n"/>
      <c r="D201" s="28" t="n"/>
      <c r="E201" s="53" t="n"/>
      <c r="F201" s="53" t="n"/>
      <c r="G201" s="54" t="n"/>
      <c r="H201" s="54" t="n"/>
      <c r="I201" s="53" t="n"/>
      <c r="J201" s="55">
        <f>IF(OR($A201="",$G201="",$H201=""),"",MAX(0,$G201-$H201))</f>
        <v/>
      </c>
      <c r="K201" s="56">
        <f>IF(OR($A201="",$G201="",$G201&lt;=0,$H201=""),"",IFERROR($H201/$G201,""))</f>
        <v/>
      </c>
      <c r="L201" s="33">
        <f>IF($A201="","",IF($N201&lt;&gt;"OK","Da verificare",IF($H201=$G201,"Ricevuto",IF($H201&gt;0,IF($F201&lt;Impostazioni!$B$2,"Parziale in ritardo","Ricevuto in parte"),IF($F201&lt;Impostazioni!$B$2,"Promesso in ritardo","Solo promesso")))))</f>
        <v/>
      </c>
      <c r="M201" s="34">
        <f>IF(OR($A201="",$N201&lt;&gt;"OK",$J201&lt;=0,$F201&gt;=Impostazioni!$B$2),"",MAX(0,Impostazioni!$B$2-$F201))</f>
        <v/>
      </c>
      <c r="N201" s="33">
        <f>IF($A201="","",IF(COUNTIF($A$5:$A$204,$A201)&gt;1,"Codice duplicato",IF($B201="","Manca fonte familiare",IF($C201="","Manca lato familiare",IF($E201="","Manca data promessa",IF($F201="","Manca data prevista",IF($F201&lt;$E201,"Data prevista precedente alla promessa",IF(OR($G201="",$G201&lt;=0),"Importo promesso non valido",IF(OR($H201="",$H201&lt;0),"Importo ricevuto mancante o non valido",IF(AND($H201&gt;0,$I201=""),"Manca data ricevimento",IF(AND($H201=0,$I201&lt;&gt;""),"Data senza importo ricevuto",IF($H201&gt;$G201,"Ricevuto superiore al promesso",IF(AND($I201&lt;&gt;"",$I201&gt;Impostazioni!$B$2),"Data ricevimento successiva al controllo","OK")))))))))))))</f>
        <v/>
      </c>
      <c r="O201" s="28" t="n"/>
    </row>
    <row r="202" ht="22" customHeight="1">
      <c r="A202" s="27" t="n"/>
      <c r="B202" s="27" t="n"/>
      <c r="C202" s="27" t="n"/>
      <c r="D202" s="28" t="n"/>
      <c r="E202" s="53" t="n"/>
      <c r="F202" s="53" t="n"/>
      <c r="G202" s="54" t="n"/>
      <c r="H202" s="54" t="n"/>
      <c r="I202" s="53" t="n"/>
      <c r="J202" s="57">
        <f>IF(OR($A202="",$G202="",$H202=""),"",MAX(0,$G202-$H202))</f>
        <v/>
      </c>
      <c r="K202" s="58">
        <f>IF(OR($A202="",$G202="",$G202&lt;=0,$H202=""),"",IFERROR($H202/$G202,""))</f>
        <v/>
      </c>
      <c r="L202" s="37">
        <f>IF($A202="","",IF($N202&lt;&gt;"OK","Da verificare",IF($H202=$G202,"Ricevuto",IF($H202&gt;0,IF($F202&lt;Impostazioni!$B$2,"Parziale in ritardo","Ricevuto in parte"),IF($F202&lt;Impostazioni!$B$2,"Promesso in ritardo","Solo promesso")))))</f>
        <v/>
      </c>
      <c r="M202" s="38">
        <f>IF(OR($A202="",$N202&lt;&gt;"OK",$J202&lt;=0,$F202&gt;=Impostazioni!$B$2),"",MAX(0,Impostazioni!$B$2-$F202))</f>
        <v/>
      </c>
      <c r="N202" s="37">
        <f>IF($A202="","",IF(COUNTIF($A$5:$A$204,$A202)&gt;1,"Codice duplicato",IF($B202="","Manca fonte familiare",IF($C202="","Manca lato familiare",IF($E202="","Manca data promessa",IF($F202="","Manca data prevista",IF($F202&lt;$E202,"Data prevista precedente alla promessa",IF(OR($G202="",$G202&lt;=0),"Importo promesso non valido",IF(OR($H202="",$H202&lt;0),"Importo ricevuto mancante o non valido",IF(AND($H202&gt;0,$I202=""),"Manca data ricevimento",IF(AND($H202=0,$I202&lt;&gt;""),"Data senza importo ricevuto",IF($H202&gt;$G202,"Ricevuto superiore al promesso",IF(AND($I202&lt;&gt;"",$I202&gt;Impostazioni!$B$2),"Data ricevimento successiva al controllo","OK")))))))))))))</f>
        <v/>
      </c>
      <c r="O202" s="28" t="n"/>
    </row>
    <row r="203" ht="22" customHeight="1">
      <c r="A203" s="27" t="n"/>
      <c r="B203" s="27" t="n"/>
      <c r="C203" s="27" t="n"/>
      <c r="D203" s="28" t="n"/>
      <c r="E203" s="53" t="n"/>
      <c r="F203" s="53" t="n"/>
      <c r="G203" s="54" t="n"/>
      <c r="H203" s="54" t="n"/>
      <c r="I203" s="53" t="n"/>
      <c r="J203" s="55">
        <f>IF(OR($A203="",$G203="",$H203=""),"",MAX(0,$G203-$H203))</f>
        <v/>
      </c>
      <c r="K203" s="56">
        <f>IF(OR($A203="",$G203="",$G203&lt;=0,$H203=""),"",IFERROR($H203/$G203,""))</f>
        <v/>
      </c>
      <c r="L203" s="33">
        <f>IF($A203="","",IF($N203&lt;&gt;"OK","Da verificare",IF($H203=$G203,"Ricevuto",IF($H203&gt;0,IF($F203&lt;Impostazioni!$B$2,"Parziale in ritardo","Ricevuto in parte"),IF($F203&lt;Impostazioni!$B$2,"Promesso in ritardo","Solo promesso")))))</f>
        <v/>
      </c>
      <c r="M203" s="34">
        <f>IF(OR($A203="",$N203&lt;&gt;"OK",$J203&lt;=0,$F203&gt;=Impostazioni!$B$2),"",MAX(0,Impostazioni!$B$2-$F203))</f>
        <v/>
      </c>
      <c r="N203" s="33">
        <f>IF($A203="","",IF(COUNTIF($A$5:$A$204,$A203)&gt;1,"Codice duplicato",IF($B203="","Manca fonte familiare",IF($C203="","Manca lato familiare",IF($E203="","Manca data promessa",IF($F203="","Manca data prevista",IF($F203&lt;$E203,"Data prevista precedente alla promessa",IF(OR($G203="",$G203&lt;=0),"Importo promesso non valido",IF(OR($H203="",$H203&lt;0),"Importo ricevuto mancante o non valido",IF(AND($H203&gt;0,$I203=""),"Manca data ricevimento",IF(AND($H203=0,$I203&lt;&gt;""),"Data senza importo ricevuto",IF($H203&gt;$G203,"Ricevuto superiore al promesso",IF(AND($I203&lt;&gt;"",$I203&gt;Impostazioni!$B$2),"Data ricevimento successiva al controllo","OK")))))))))))))</f>
        <v/>
      </c>
      <c r="O203" s="28" t="n"/>
    </row>
    <row r="204" ht="22" customHeight="1">
      <c r="A204" s="27" t="n"/>
      <c r="B204" s="27" t="n"/>
      <c r="C204" s="27" t="n"/>
      <c r="D204" s="28" t="n"/>
      <c r="E204" s="53" t="n"/>
      <c r="F204" s="53" t="n"/>
      <c r="G204" s="54" t="n"/>
      <c r="H204" s="54" t="n"/>
      <c r="I204" s="53" t="n"/>
      <c r="J204" s="57">
        <f>IF(OR($A204="",$G204="",$H204=""),"",MAX(0,$G204-$H204))</f>
        <v/>
      </c>
      <c r="K204" s="58">
        <f>IF(OR($A204="",$G204="",$G204&lt;=0,$H204=""),"",IFERROR($H204/$G204,""))</f>
        <v/>
      </c>
      <c r="L204" s="37">
        <f>IF($A204="","",IF($N204&lt;&gt;"OK","Da verificare",IF($H204=$G204,"Ricevuto",IF($H204&gt;0,IF($F204&lt;Impostazioni!$B$2,"Parziale in ritardo","Ricevuto in parte"),IF($F204&lt;Impostazioni!$B$2,"Promesso in ritardo","Solo promesso")))))</f>
        <v/>
      </c>
      <c r="M204" s="38">
        <f>IF(OR($A204="",$N204&lt;&gt;"OK",$J204&lt;=0,$F204&gt;=Impostazioni!$B$2),"",MAX(0,Impostazioni!$B$2-$F204))</f>
        <v/>
      </c>
      <c r="N204" s="37">
        <f>IF($A204="","",IF(COUNTIF($A$5:$A$204,$A204)&gt;1,"Codice duplicato",IF($B204="","Manca fonte familiare",IF($C204="","Manca lato familiare",IF($E204="","Manca data promessa",IF($F204="","Manca data prevista",IF($F204&lt;$E204,"Data prevista precedente alla promessa",IF(OR($G204="",$G204&lt;=0),"Importo promesso non valido",IF(OR($H204="",$H204&lt;0),"Importo ricevuto mancante o non valido",IF(AND($H204&gt;0,$I204=""),"Manca data ricevimento",IF(AND($H204=0,$I204&lt;&gt;""),"Data senza importo ricevuto",IF($H204&gt;$G204,"Ricevuto superiore al promesso",IF(AND($I204&lt;&gt;"",$I204&gt;Impostazioni!$B$2),"Data ricevimento successiva al controllo","OK")))))))))))))</f>
        <v/>
      </c>
      <c r="O204" s="28" t="n"/>
    </row>
  </sheetData>
  <autoFilter ref="A4:O204"/>
  <mergeCells count="1">
    <mergeCell ref="A1:O1"/>
  </mergeCells>
  <conditionalFormatting sqref="A5:O204">
    <cfRule type="expression" priority="1" dxfId="0" stopIfTrue="1">
      <formula>AND($A5&lt;&gt;"",$N5&lt;&gt;"OK")</formula>
    </cfRule>
  </conditionalFormatting>
  <conditionalFormatting sqref="L5:M204">
    <cfRule type="expression" priority="2" dxfId="1" stopIfTrue="1">
      <formula>OR($L5="Promesso in ritardo",$L5="Parziale in ritardo")</formula>
    </cfRule>
  </conditionalFormatting>
  <conditionalFormatting sqref="L5:L204">
    <cfRule type="expression" priority="3" dxfId="3" stopIfTrue="1">
      <formula>$L5="Ricevuto"</formula>
    </cfRule>
  </conditionalFormatting>
  <dataValidations count="6">
    <dataValidation sqref="A5:A204" showDropDown="0" showInputMessage="1" showErrorMessage="1" allowBlank="0" errorTitle="Codice non valido" error="Il codice contributo deve essere univoco." promptTitle="Codice contributo" prompt="Inserire un codice univoco, senza dati personali." type="custom" errorStyle="stop">
      <formula1>=OR(A5="",COUNTIF($A$5:$A$204,A5)=1)</formula1>
    </dataValidation>
    <dataValidation sqref="C5:C204" showDropDown="0" showInputMessage="1" showErrorMessage="1" allowBlank="0" errorTitle="Categoria non valida" error="Scegliere una categoria presente nel foglio Impostazioni." promptTitle="Lato familiare" prompt="Scegliere una delle categorie disponibili." type="list" errorStyle="stop">
      <formula1>=INDIRECT("ElencoLati[Lato familiare]")</formula1>
    </dataValidation>
    <dataValidation sqref="E5:E204 F5:F204 I5:I204" showDropDown="0" showInputMessage="1" showErrorMessage="1" allowBlank="0" errorTitle="Data non valida" error="Inserire una data compresa tra 01/01/2020 e 31/12/2100." promptTitle="Data" prompt="La cella può restare temporaneamente vuota; il controllo dati segnala eventuali mancanze." type="date" errorStyle="stop" operator="between">
      <formula1>DATE(2020,1,1)</formula1>
      <formula2>DATE(2100,12,31)</formula2>
    </dataValidation>
    <dataValidation sqref="G5:G204" showDropDown="0" showInputMessage="1" showErrorMessage="1" allowBlank="0" errorTitle="Importo non valido" error="L'importo promesso deve essere maggiore di 0,00 €." promptTitle="Importo promesso" prompt="Inserire un valore maggiore di 0,00 €." type="decimal" errorStyle="stop" operator="greaterThan">
      <formula1>0</formula1>
    </dataValidation>
    <dataValidation sqref="H5:H204" showDropDown="0" showInputMessage="1" showErrorMessage="1" allowBlank="0" errorTitle="Importo non valido" error="L'importo ricevuto deve essere maggiore o uguale a 0,00 €." promptTitle="Importo ricevuto" prompt="Inserire il totale cumulativo ricevuto oppure 0,00 €." type="decimal" errorStyle="stop" operator="greaterThanOrEqual">
      <formula1>0</formula1>
    </dataValidation>
    <dataValidation sqref="O5:O204" showDropDown="0" showInputMessage="1" showErrorMessage="1" allowBlank="0" errorTitle="Nota troppo lunga" error="La nota non può superare 250 caratteri." promptTitle="Note" prompt="Massimo 250 caratteri. Non inserire dati sensibili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C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3" customWidth="1" min="2" max="2"/>
    <col width="52" customWidth="1" min="3" max="3"/>
  </cols>
  <sheetData>
    <row r="1" ht="26" customHeight="1">
      <c r="A1" s="1" t="inlineStr">
        <is>
          <t>Impostazioni modificabili</t>
        </is>
      </c>
      <c r="B1" s="43" t="n"/>
      <c r="C1" s="44" t="n"/>
    </row>
    <row r="2">
      <c r="A2" s="4" t="inlineStr">
        <is>
          <t>Data di controllo</t>
        </is>
      </c>
      <c r="B2" s="53" t="n">
        <v>46276</v>
      </c>
      <c r="C2" s="39" t="inlineStr">
        <is>
          <t>Modificare questa data per valutare ritardi e avvisi.</t>
        </is>
      </c>
    </row>
    <row r="3"/>
    <row r="4">
      <c r="A4" s="18" t="inlineStr">
        <is>
          <t>Lato familiare</t>
        </is>
      </c>
    </row>
    <row r="5">
      <c r="A5" s="27" t="inlineStr">
        <is>
          <t>Famiglia della sposa</t>
        </is>
      </c>
    </row>
    <row r="6">
      <c r="A6" s="27" t="inlineStr">
        <is>
          <t>Famiglia dello sposo</t>
        </is>
      </c>
    </row>
    <row r="7">
      <c r="A7" s="27" t="inlineStr">
        <is>
          <t>Altro familiare</t>
        </is>
      </c>
    </row>
    <row r="8"/>
    <row r="9">
      <c r="A9" s="40" t="inlineStr">
        <is>
          <t>Ipotesi operative</t>
        </is>
      </c>
      <c r="B9" s="41" t="n"/>
      <c r="C9" s="41" t="n"/>
    </row>
    <row r="10" ht="32" customHeight="1">
      <c r="A10" s="8" t="inlineStr">
        <is>
          <t>Unità di registrazione</t>
        </is>
      </c>
      <c r="B10" s="6" t="inlineStr">
        <is>
          <t>Una riga rappresenta una promessa familiare, non una singola rata.</t>
        </is>
      </c>
    </row>
    <row r="11" ht="32" customHeight="1">
      <c r="A11" s="10" t="inlineStr">
        <is>
          <t>Importo ricevuto</t>
        </is>
      </c>
      <c r="B11" s="42" t="inlineStr">
        <is>
          <t>È il totale cumulativo aggiornato manualmente fino alla data indicata.</t>
        </is>
      </c>
    </row>
    <row r="12" ht="32" customHeight="1">
      <c r="A12" s="8" t="inlineStr">
        <is>
          <t>Ritardo</t>
        </is>
      </c>
      <c r="B12" s="6" t="inlineStr">
        <is>
          <t>La data prevista uguale alla data di controllo non è ancora in ritardo.</t>
        </is>
      </c>
    </row>
    <row r="13" ht="32" customHeight="1">
      <c r="A13" s="10" t="inlineStr">
        <is>
          <t>Ambito</t>
        </is>
      </c>
      <c r="B13" s="42" t="inlineStr">
        <is>
          <t>Il file non gestisce spese, fornitori, conti, contatti, ricevute o trasferimenti di denaro.</t>
        </is>
      </c>
    </row>
  </sheetData>
  <mergeCells count="1">
    <mergeCell ref="A1:C1"/>
  </mergeCells>
  <dataValidations count="1">
    <dataValidation sqref="B2" showDropDown="0" showInputMessage="1" showErrorMessage="1" allowBlank="0" errorTitle="Data non valida" error="Inserire una data compresa tra 01/01/2020 e 31/12/2100." promptTitle="Data di controllo" prompt="Data usata per calcolare ritardi e avvisi." type="date" errorStyle="stop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con dati fittizi</dc:creator>
  <dc:title xmlns:dc="http://purl.org/dc/elements/1.1/">Registro contributi familiari per matrimonio</dc:title>
  <dc:description xmlns:dc="http://purl.org/dc/elements/1.1/">Registro fittizio per coordinare i contributi familiari senza dati sensibili.</dc:description>
  <dc:subject xmlns:dc="http://purl.org/dc/elements/1.1/">Importi promessi, ricevuti e residui</dc:subject>
  <dcterms:created xmlns:dcterms="http://purl.org/dc/terms/" xmlns:xsi="http://www.w3.org/2001/XMLSchema-instance" xsi:type="dcterms:W3CDTF">2026-09-11T15:46:14Z</dcterms:created>
  <dcterms:modified xmlns:dcterms="http://purl.org/dc/terms/" xmlns:xsi="http://www.w3.org/2001/XMLSchema-instance" xsi:type="dcterms:W3CDTF">2026-09-11T15:46:15+00:00Z</dcterms:modified>
</cp:coreProperties>
</file>