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Costi" sheetId="2" state="visible" r:id="rId2"/>
    <sheet xmlns:r="http://schemas.openxmlformats.org/officeDocument/2006/relationships" name="Cambi" sheetId="3" state="visible" r:id="rId3"/>
  </sheets>
  <definedNames>
    <definedName name="_xlnm._FilterDatabase" localSheetId="0" hidden="1">'Riepilogo'!$A$20:$D$40</definedName>
    <definedName name="_xlnm._FilterDatabase" localSheetId="1" hidden="1">'Costi'!$A$1:$J$151</definedName>
    <definedName name="_xlnm._FilterDatabase" localSheetId="2" hidden="1">'Cambi'!$A$1:$F$21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€ #,##0.00;[Red]-€ #,##0.00"/>
    <numFmt numFmtId="165" formatCode="dd/mm/yyyy"/>
    <numFmt numFmtId="166" formatCode="0.0000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color rgb="00342A2E"/>
      <sz val="10"/>
    </font>
    <font>
      <name val="Calibri"/>
      <b val="1"/>
      <color rgb="00342A2E"/>
      <sz val="10"/>
    </font>
    <font>
      <name val="Calibri"/>
      <b val="1"/>
      <color rgb="009A6B3F"/>
      <sz val="10"/>
    </font>
  </fonts>
  <fills count="9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7E9"/>
      </patternFill>
    </fill>
    <fill>
      <patternFill patternType="solid">
        <fgColor rgb="00FFFFFF"/>
      </patternFill>
    </fill>
    <fill>
      <patternFill patternType="solid">
        <fgColor rgb="00EFEDEC"/>
      </patternFill>
    </fill>
    <fill>
      <patternFill patternType="solid">
        <fgColor rgb="00FBE8D3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0" fontId="3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right" vertical="center"/>
    </xf>
    <xf numFmtId="164" fontId="4" fillId="7" borderId="1" applyAlignment="1" pivotButton="0" quotePrefix="0" xfId="0">
      <alignment horizontal="right" vertical="center"/>
    </xf>
    <xf numFmtId="10" fontId="4" fillId="7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4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4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/>
    </xf>
    <xf numFmtId="4" fontId="3" fillId="5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5" fontId="3" fillId="5" borderId="1" applyAlignment="1" pivotButton="0" quotePrefix="0" xfId="0">
      <alignment horizontal="center" vertical="center"/>
    </xf>
    <xf numFmtId="166" fontId="3" fillId="7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B34E45"/>
        <sz val="10"/>
      </font>
      <fill>
        <patternFill patternType="solid">
          <fgColor rgb="00F4DEDC"/>
        </patternFill>
      </fill>
    </dxf>
    <dxf>
      <font>
        <name val="Calibri"/>
        <b val="1"/>
        <color rgb="00356A52"/>
        <sz val="10"/>
      </font>
      <fill>
        <patternFill patternType="solid">
          <fgColor rgb="00DDEBE4"/>
        </patternFill>
      </fill>
    </dxf>
    <dxf>
      <font>
        <name val="Calibri"/>
        <b val="1"/>
        <color rgb="009A6B3F"/>
        <sz val="10"/>
      </font>
      <fill>
        <patternFill patternType="solid">
          <fgColor rgb="00FBE8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Modello di pianificazione fittizio</author>
  </authors>
  <commentList>
    <comment ref="A1" authorId="0" shapeId="0">
      <text>
        <t>Tassi inseriti manualmente per finalità di pianificazione. Nessun aggiornamento automatico o in tempo reale.
Gli esempi sono esclusivamente didattici e non rappresentano quotazioni di mercato del 01/09/2026.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5B2038"/>
    <outlinePr summaryBelow="1" summaryRight="1"/>
    <pageSetUpPr/>
  </sheetPr>
  <dimension ref="A1:D40"/>
  <sheetViews>
    <sheetView showGridLines="0" workbookViewId="0">
      <selection activeCell="A1" sqref="A1"/>
    </sheetView>
  </sheetViews>
  <sheetFormatPr baseColWidth="8" defaultRowHeight="15"/>
  <cols>
    <col width="47" customWidth="1" min="1" max="1"/>
    <col width="39" customWidth="1" min="2" max="2"/>
    <col width="20" customWidth="1" min="3" max="3"/>
    <col width="20" customWidth="1" min="4" max="4"/>
  </cols>
  <sheetData>
    <row r="1" ht="27" customHeight="1">
      <c r="A1" s="1" t="inlineStr">
        <is>
          <t>Conversione valute per matrimonio destinazione</t>
        </is>
      </c>
      <c r="B1" s="33" t="n"/>
      <c r="C1" s="33" t="n"/>
      <c r="D1" s="34" t="n"/>
    </row>
    <row r="2">
      <c r="A2" s="3" t="inlineStr">
        <is>
          <t>Ipotesi modificabili</t>
        </is>
      </c>
      <c r="B2" s="3" t="inlineStr">
        <is>
          <t>Valore</t>
        </is>
      </c>
    </row>
    <row r="3">
      <c r="A3" s="4" t="inlineStr">
        <is>
          <t>Budget massimo (€)</t>
        </is>
      </c>
      <c r="B3" s="5" t="n">
        <v>25000</v>
      </c>
    </row>
    <row r="4">
      <c r="A4" s="6" t="inlineStr">
        <is>
          <t>Riserva cambio</t>
        </is>
      </c>
      <c r="B4" s="7" t="n">
        <v>0.05</v>
      </c>
    </row>
    <row r="5">
      <c r="A5" s="4" t="inlineStr">
        <is>
          <t>Età massima tasso (giorni)</t>
        </is>
      </c>
      <c r="B5" s="8" t="n">
        <v>30</v>
      </c>
    </row>
    <row r="6">
      <c r="A6" s="6" t="inlineStr">
        <is>
          <t>Data di controllo</t>
        </is>
      </c>
      <c r="B6" s="35" t="n">
        <v>46276</v>
      </c>
    </row>
    <row r="7"/>
    <row r="8">
      <c r="A8" s="3" t="inlineStr">
        <is>
          <t>Indicatori decisionali</t>
        </is>
      </c>
      <c r="B8" s="3" t="inlineStr">
        <is>
          <t>Risultato</t>
        </is>
      </c>
    </row>
    <row r="9">
      <c r="A9" s="4" t="inlineStr">
        <is>
          <t>Numero di costi validi</t>
        </is>
      </c>
      <c r="B9" s="10">
        <f>COUNTIF(Costi!$I$2:$I$151,"OK")</f>
        <v/>
      </c>
    </row>
    <row r="10">
      <c r="A10" s="6" t="inlineStr">
        <is>
          <t>Totale convertito valido (€)</t>
        </is>
      </c>
      <c r="B10" s="11">
        <f>IF(B9=0,"",SUMIF(Costi!$I$2:$I$151,"OK",Costi!$G$2:$G$151))</f>
        <v/>
      </c>
    </row>
    <row r="11">
      <c r="A11" s="4" t="inlineStr">
        <is>
          <t>Riserva cambio complessiva (€)</t>
        </is>
      </c>
      <c r="B11" s="11">
        <f>IF(B9=0,"",SUMIF(Costi!$I$2:$I$151,"OK",Costi!$H$2:$H$151)-SUMIF(Costi!$I$2:$I$151,"OK",Costi!$G$2:$G$151))</f>
        <v/>
      </c>
    </row>
    <row r="12">
      <c r="A12" s="6" t="inlineStr">
        <is>
          <t>Totale prudenziale valido (€)</t>
        </is>
      </c>
      <c r="B12" s="11">
        <f>IF(B9=0,"",SUMIF(Costi!$I$2:$I$151,"OK",Costi!$H$2:$H$151))</f>
        <v/>
      </c>
    </row>
    <row r="13">
      <c r="A13" s="4" t="inlineStr">
        <is>
          <t>Margine rispetto al budget (€)</t>
        </is>
      </c>
      <c r="B13" s="11">
        <f>IF(OR(B3="",B12="",NOT(ISNUMBER(B3)),B3&lt;=0),"",B3-B12)</f>
        <v/>
      </c>
    </row>
    <row r="14">
      <c r="A14" s="6" t="inlineStr">
        <is>
          <t>Utilizzo del budget</t>
        </is>
      </c>
      <c r="B14" s="12">
        <f>IF(OR(B3="",B12="",NOT(ISNUMBER(B3)),B3&lt;=0),"",IFERROR(B12/B3,""))</f>
        <v/>
      </c>
    </row>
    <row r="15">
      <c r="A15" s="4" t="inlineStr">
        <is>
          <t>Numero di righe con avvisi</t>
        </is>
      </c>
      <c r="B15" s="10">
        <f>SUMPRODUCT(--(Costi!$I$2:$I$151&lt;&gt;""),--(Costi!$I$2:$I$151&lt;&gt;"OK"))</f>
        <v/>
      </c>
    </row>
    <row r="16">
      <c r="A16" s="6" t="inlineStr">
        <is>
          <t>Numero di righe con tasso scaduto</t>
        </is>
      </c>
      <c r="B16" s="10">
        <f>COUNTIF(Costi!$I$2:$I$151,"Tasso scaduto")</f>
        <v/>
      </c>
    </row>
    <row r="17" ht="35" customHeight="1">
      <c r="A17" s="4" t="inlineStr">
        <is>
          <t>Esito operativo</t>
        </is>
      </c>
      <c r="B17" s="13">
        <f>IF(COUNTA(Costi!$A$2:$D$151)=0,"Inserire almeno un costo",IF(B15&gt;0,"NON VALUTABILE: correggere gli avvisi",IF(B9=0,"NON VALUTABILE: nessuna conversione valida",IF(OR(B3="",NOT(ISNUMBER(B3)),B3&lt;=0),"Inserire un budget valido",IF(B12&lt;=B3,"ENTRO IL LIMITE PRUDENZIALE","OLTRE IL LIMITE PRUDENZIALE")))))</f>
        <v/>
      </c>
    </row>
    <row r="18" ht="68" customHeight="1">
      <c r="A18" s="14" t="inlineStr">
        <is>
          <t>L’esito è utilizzabile solo quando tutte le righe compilate hanno stato OK. I tassi sono ipotesi manuali e devono essere sostituiti o confermati dall’utente.</t>
        </is>
      </c>
    </row>
    <row r="19">
      <c r="A19" s="15" t="inlineStr">
        <is>
          <t>Riepilogo per valuta</t>
        </is>
      </c>
      <c r="B19" s="15" t="n"/>
      <c r="C19" s="15" t="n"/>
      <c r="D19" s="15" t="n"/>
    </row>
    <row r="20" ht="30" customHeight="1">
      <c r="A20" s="16" t="inlineStr">
        <is>
          <t>Valuta</t>
        </is>
      </c>
      <c r="B20" s="16" t="inlineStr">
        <is>
          <t>Importo originale</t>
        </is>
      </c>
      <c r="C20" s="16" t="inlineStr">
        <is>
          <t>Convertito (€)</t>
        </is>
      </c>
      <c r="D20" s="16" t="inlineStr">
        <is>
          <t>Prudenziale (€)</t>
        </is>
      </c>
    </row>
    <row r="21">
      <c r="A21" s="17">
        <f>IF(Cambi!A2="","",Cambi!A2)</f>
        <v/>
      </c>
      <c r="B21" s="18">
        <f>IF(OR(A21="",COUNTIFS(Costi!$C$2:$C$151,A21,Costi!$I$2:$I$151,"OK")=0),"",SUMIFS(Costi!$D$2:$D$151,Costi!$C$2:$C$151,A21,Costi!$I$2:$I$151,"OK"))</f>
        <v/>
      </c>
      <c r="C21" s="19">
        <f>IF(OR(A21="",COUNTIFS(Costi!$C$2:$C$151,A21,Costi!$I$2:$I$151,"OK")=0),"",SUMIFS(Costi!$G$2:$G$151,Costi!$C$2:$C$151,A21,Costi!$I$2:$I$151,"OK"))</f>
        <v/>
      </c>
      <c r="D21" s="19">
        <f>IF(OR(A21="",COUNTIFS(Costi!$C$2:$C$151,A21,Costi!$I$2:$I$151,"OK")=0),"",SUMIFS(Costi!$H$2:$H$151,Costi!$C$2:$C$151,A21,Costi!$I$2:$I$151,"OK"))</f>
        <v/>
      </c>
    </row>
    <row r="22">
      <c r="A22" s="20">
        <f>IF(Cambi!A3="","",Cambi!A3)</f>
        <v/>
      </c>
      <c r="B22" s="21">
        <f>IF(OR(A22="",COUNTIFS(Costi!$C$2:$C$151,A22,Costi!$I$2:$I$151,"OK")=0),"",SUMIFS(Costi!$D$2:$D$151,Costi!$C$2:$C$151,A22,Costi!$I$2:$I$151,"OK"))</f>
        <v/>
      </c>
      <c r="C22" s="22">
        <f>IF(OR(A22="",COUNTIFS(Costi!$C$2:$C$151,A22,Costi!$I$2:$I$151,"OK")=0),"",SUMIFS(Costi!$G$2:$G$151,Costi!$C$2:$C$151,A22,Costi!$I$2:$I$151,"OK"))</f>
        <v/>
      </c>
      <c r="D22" s="22">
        <f>IF(OR(A22="",COUNTIFS(Costi!$C$2:$C$151,A22,Costi!$I$2:$I$151,"OK")=0),"",SUMIFS(Costi!$H$2:$H$151,Costi!$C$2:$C$151,A22,Costi!$I$2:$I$151,"OK"))</f>
        <v/>
      </c>
    </row>
    <row r="23">
      <c r="A23" s="17">
        <f>IF(Cambi!A4="","",Cambi!A4)</f>
        <v/>
      </c>
      <c r="B23" s="18">
        <f>IF(OR(A23="",COUNTIFS(Costi!$C$2:$C$151,A23,Costi!$I$2:$I$151,"OK")=0),"",SUMIFS(Costi!$D$2:$D$151,Costi!$C$2:$C$151,A23,Costi!$I$2:$I$151,"OK"))</f>
        <v/>
      </c>
      <c r="C23" s="19">
        <f>IF(OR(A23="",COUNTIFS(Costi!$C$2:$C$151,A23,Costi!$I$2:$I$151,"OK")=0),"",SUMIFS(Costi!$G$2:$G$151,Costi!$C$2:$C$151,A23,Costi!$I$2:$I$151,"OK"))</f>
        <v/>
      </c>
      <c r="D23" s="19">
        <f>IF(OR(A23="",COUNTIFS(Costi!$C$2:$C$151,A23,Costi!$I$2:$I$151,"OK")=0),"",SUMIFS(Costi!$H$2:$H$151,Costi!$C$2:$C$151,A23,Costi!$I$2:$I$151,"OK"))</f>
        <v/>
      </c>
    </row>
    <row r="24">
      <c r="A24" s="20">
        <f>IF(Cambi!A5="","",Cambi!A5)</f>
        <v/>
      </c>
      <c r="B24" s="21">
        <f>IF(OR(A24="",COUNTIFS(Costi!$C$2:$C$151,A24,Costi!$I$2:$I$151,"OK")=0),"",SUMIFS(Costi!$D$2:$D$151,Costi!$C$2:$C$151,A24,Costi!$I$2:$I$151,"OK"))</f>
        <v/>
      </c>
      <c r="C24" s="22">
        <f>IF(OR(A24="",COUNTIFS(Costi!$C$2:$C$151,A24,Costi!$I$2:$I$151,"OK")=0),"",SUMIFS(Costi!$G$2:$G$151,Costi!$C$2:$C$151,A24,Costi!$I$2:$I$151,"OK"))</f>
        <v/>
      </c>
      <c r="D24" s="22">
        <f>IF(OR(A24="",COUNTIFS(Costi!$C$2:$C$151,A24,Costi!$I$2:$I$151,"OK")=0),"",SUMIFS(Costi!$H$2:$H$151,Costi!$C$2:$C$151,A24,Costi!$I$2:$I$151,"OK"))</f>
        <v/>
      </c>
    </row>
    <row r="25">
      <c r="A25" s="17">
        <f>IF(Cambi!A6="","",Cambi!A6)</f>
        <v/>
      </c>
      <c r="B25" s="18">
        <f>IF(OR(A25="",COUNTIFS(Costi!$C$2:$C$151,A25,Costi!$I$2:$I$151,"OK")=0),"",SUMIFS(Costi!$D$2:$D$151,Costi!$C$2:$C$151,A25,Costi!$I$2:$I$151,"OK"))</f>
        <v/>
      </c>
      <c r="C25" s="19">
        <f>IF(OR(A25="",COUNTIFS(Costi!$C$2:$C$151,A25,Costi!$I$2:$I$151,"OK")=0),"",SUMIFS(Costi!$G$2:$G$151,Costi!$C$2:$C$151,A25,Costi!$I$2:$I$151,"OK"))</f>
        <v/>
      </c>
      <c r="D25" s="19">
        <f>IF(OR(A25="",COUNTIFS(Costi!$C$2:$C$151,A25,Costi!$I$2:$I$151,"OK")=0),"",SUMIFS(Costi!$H$2:$H$151,Costi!$C$2:$C$151,A25,Costi!$I$2:$I$151,"OK"))</f>
        <v/>
      </c>
    </row>
    <row r="26">
      <c r="A26" s="20">
        <f>IF(Cambi!A7="","",Cambi!A7)</f>
        <v/>
      </c>
      <c r="B26" s="21">
        <f>IF(OR(A26="",COUNTIFS(Costi!$C$2:$C$151,A26,Costi!$I$2:$I$151,"OK")=0),"",SUMIFS(Costi!$D$2:$D$151,Costi!$C$2:$C$151,A26,Costi!$I$2:$I$151,"OK"))</f>
        <v/>
      </c>
      <c r="C26" s="22">
        <f>IF(OR(A26="",COUNTIFS(Costi!$C$2:$C$151,A26,Costi!$I$2:$I$151,"OK")=0),"",SUMIFS(Costi!$G$2:$G$151,Costi!$C$2:$C$151,A26,Costi!$I$2:$I$151,"OK"))</f>
        <v/>
      </c>
      <c r="D26" s="22">
        <f>IF(OR(A26="",COUNTIFS(Costi!$C$2:$C$151,A26,Costi!$I$2:$I$151,"OK")=0),"",SUMIFS(Costi!$H$2:$H$151,Costi!$C$2:$C$151,A26,Costi!$I$2:$I$151,"OK"))</f>
        <v/>
      </c>
    </row>
    <row r="27">
      <c r="A27" s="17">
        <f>IF(Cambi!A8="","",Cambi!A8)</f>
        <v/>
      </c>
      <c r="B27" s="18">
        <f>IF(OR(A27="",COUNTIFS(Costi!$C$2:$C$151,A27,Costi!$I$2:$I$151,"OK")=0),"",SUMIFS(Costi!$D$2:$D$151,Costi!$C$2:$C$151,A27,Costi!$I$2:$I$151,"OK"))</f>
        <v/>
      </c>
      <c r="C27" s="19">
        <f>IF(OR(A27="",COUNTIFS(Costi!$C$2:$C$151,A27,Costi!$I$2:$I$151,"OK")=0),"",SUMIFS(Costi!$G$2:$G$151,Costi!$C$2:$C$151,A27,Costi!$I$2:$I$151,"OK"))</f>
        <v/>
      </c>
      <c r="D27" s="19">
        <f>IF(OR(A27="",COUNTIFS(Costi!$C$2:$C$151,A27,Costi!$I$2:$I$151,"OK")=0),"",SUMIFS(Costi!$H$2:$H$151,Costi!$C$2:$C$151,A27,Costi!$I$2:$I$151,"OK"))</f>
        <v/>
      </c>
    </row>
    <row r="28">
      <c r="A28" s="20">
        <f>IF(Cambi!A9="","",Cambi!A9)</f>
        <v/>
      </c>
      <c r="B28" s="21">
        <f>IF(OR(A28="",COUNTIFS(Costi!$C$2:$C$151,A28,Costi!$I$2:$I$151,"OK")=0),"",SUMIFS(Costi!$D$2:$D$151,Costi!$C$2:$C$151,A28,Costi!$I$2:$I$151,"OK"))</f>
        <v/>
      </c>
      <c r="C28" s="22">
        <f>IF(OR(A28="",COUNTIFS(Costi!$C$2:$C$151,A28,Costi!$I$2:$I$151,"OK")=0),"",SUMIFS(Costi!$G$2:$G$151,Costi!$C$2:$C$151,A28,Costi!$I$2:$I$151,"OK"))</f>
        <v/>
      </c>
      <c r="D28" s="22">
        <f>IF(OR(A28="",COUNTIFS(Costi!$C$2:$C$151,A28,Costi!$I$2:$I$151,"OK")=0),"",SUMIFS(Costi!$H$2:$H$151,Costi!$C$2:$C$151,A28,Costi!$I$2:$I$151,"OK"))</f>
        <v/>
      </c>
    </row>
    <row r="29">
      <c r="A29" s="17">
        <f>IF(Cambi!A10="","",Cambi!A10)</f>
        <v/>
      </c>
      <c r="B29" s="18">
        <f>IF(OR(A29="",COUNTIFS(Costi!$C$2:$C$151,A29,Costi!$I$2:$I$151,"OK")=0),"",SUMIFS(Costi!$D$2:$D$151,Costi!$C$2:$C$151,A29,Costi!$I$2:$I$151,"OK"))</f>
        <v/>
      </c>
      <c r="C29" s="19">
        <f>IF(OR(A29="",COUNTIFS(Costi!$C$2:$C$151,A29,Costi!$I$2:$I$151,"OK")=0),"",SUMIFS(Costi!$G$2:$G$151,Costi!$C$2:$C$151,A29,Costi!$I$2:$I$151,"OK"))</f>
        <v/>
      </c>
      <c r="D29" s="19">
        <f>IF(OR(A29="",COUNTIFS(Costi!$C$2:$C$151,A29,Costi!$I$2:$I$151,"OK")=0),"",SUMIFS(Costi!$H$2:$H$151,Costi!$C$2:$C$151,A29,Costi!$I$2:$I$151,"OK"))</f>
        <v/>
      </c>
    </row>
    <row r="30">
      <c r="A30" s="20">
        <f>IF(Cambi!A11="","",Cambi!A11)</f>
        <v/>
      </c>
      <c r="B30" s="21">
        <f>IF(OR(A30="",COUNTIFS(Costi!$C$2:$C$151,A30,Costi!$I$2:$I$151,"OK")=0),"",SUMIFS(Costi!$D$2:$D$151,Costi!$C$2:$C$151,A30,Costi!$I$2:$I$151,"OK"))</f>
        <v/>
      </c>
      <c r="C30" s="22">
        <f>IF(OR(A30="",COUNTIFS(Costi!$C$2:$C$151,A30,Costi!$I$2:$I$151,"OK")=0),"",SUMIFS(Costi!$G$2:$G$151,Costi!$C$2:$C$151,A30,Costi!$I$2:$I$151,"OK"))</f>
        <v/>
      </c>
      <c r="D30" s="22">
        <f>IF(OR(A30="",COUNTIFS(Costi!$C$2:$C$151,A30,Costi!$I$2:$I$151,"OK")=0),"",SUMIFS(Costi!$H$2:$H$151,Costi!$C$2:$C$151,A30,Costi!$I$2:$I$151,"OK"))</f>
        <v/>
      </c>
    </row>
    <row r="31">
      <c r="A31" s="17">
        <f>IF(Cambi!A12="","",Cambi!A12)</f>
        <v/>
      </c>
      <c r="B31" s="18">
        <f>IF(OR(A31="",COUNTIFS(Costi!$C$2:$C$151,A31,Costi!$I$2:$I$151,"OK")=0),"",SUMIFS(Costi!$D$2:$D$151,Costi!$C$2:$C$151,A31,Costi!$I$2:$I$151,"OK"))</f>
        <v/>
      </c>
      <c r="C31" s="19">
        <f>IF(OR(A31="",COUNTIFS(Costi!$C$2:$C$151,A31,Costi!$I$2:$I$151,"OK")=0),"",SUMIFS(Costi!$G$2:$G$151,Costi!$C$2:$C$151,A31,Costi!$I$2:$I$151,"OK"))</f>
        <v/>
      </c>
      <c r="D31" s="19">
        <f>IF(OR(A31="",COUNTIFS(Costi!$C$2:$C$151,A31,Costi!$I$2:$I$151,"OK")=0),"",SUMIFS(Costi!$H$2:$H$151,Costi!$C$2:$C$151,A31,Costi!$I$2:$I$151,"OK"))</f>
        <v/>
      </c>
    </row>
    <row r="32">
      <c r="A32" s="20">
        <f>IF(Cambi!A13="","",Cambi!A13)</f>
        <v/>
      </c>
      <c r="B32" s="21">
        <f>IF(OR(A32="",COUNTIFS(Costi!$C$2:$C$151,A32,Costi!$I$2:$I$151,"OK")=0),"",SUMIFS(Costi!$D$2:$D$151,Costi!$C$2:$C$151,A32,Costi!$I$2:$I$151,"OK"))</f>
        <v/>
      </c>
      <c r="C32" s="22">
        <f>IF(OR(A32="",COUNTIFS(Costi!$C$2:$C$151,A32,Costi!$I$2:$I$151,"OK")=0),"",SUMIFS(Costi!$G$2:$G$151,Costi!$C$2:$C$151,A32,Costi!$I$2:$I$151,"OK"))</f>
        <v/>
      </c>
      <c r="D32" s="22">
        <f>IF(OR(A32="",COUNTIFS(Costi!$C$2:$C$151,A32,Costi!$I$2:$I$151,"OK")=0),"",SUMIFS(Costi!$H$2:$H$151,Costi!$C$2:$C$151,A32,Costi!$I$2:$I$151,"OK"))</f>
        <v/>
      </c>
    </row>
    <row r="33">
      <c r="A33" s="17">
        <f>IF(Cambi!A14="","",Cambi!A14)</f>
        <v/>
      </c>
      <c r="B33" s="18">
        <f>IF(OR(A33="",COUNTIFS(Costi!$C$2:$C$151,A33,Costi!$I$2:$I$151,"OK")=0),"",SUMIFS(Costi!$D$2:$D$151,Costi!$C$2:$C$151,A33,Costi!$I$2:$I$151,"OK"))</f>
        <v/>
      </c>
      <c r="C33" s="19">
        <f>IF(OR(A33="",COUNTIFS(Costi!$C$2:$C$151,A33,Costi!$I$2:$I$151,"OK")=0),"",SUMIFS(Costi!$G$2:$G$151,Costi!$C$2:$C$151,A33,Costi!$I$2:$I$151,"OK"))</f>
        <v/>
      </c>
      <c r="D33" s="19">
        <f>IF(OR(A33="",COUNTIFS(Costi!$C$2:$C$151,A33,Costi!$I$2:$I$151,"OK")=0),"",SUMIFS(Costi!$H$2:$H$151,Costi!$C$2:$C$151,A33,Costi!$I$2:$I$151,"OK"))</f>
        <v/>
      </c>
    </row>
    <row r="34">
      <c r="A34" s="20">
        <f>IF(Cambi!A15="","",Cambi!A15)</f>
        <v/>
      </c>
      <c r="B34" s="21">
        <f>IF(OR(A34="",COUNTIFS(Costi!$C$2:$C$151,A34,Costi!$I$2:$I$151,"OK")=0),"",SUMIFS(Costi!$D$2:$D$151,Costi!$C$2:$C$151,A34,Costi!$I$2:$I$151,"OK"))</f>
        <v/>
      </c>
      <c r="C34" s="22">
        <f>IF(OR(A34="",COUNTIFS(Costi!$C$2:$C$151,A34,Costi!$I$2:$I$151,"OK")=0),"",SUMIFS(Costi!$G$2:$G$151,Costi!$C$2:$C$151,A34,Costi!$I$2:$I$151,"OK"))</f>
        <v/>
      </c>
      <c r="D34" s="22">
        <f>IF(OR(A34="",COUNTIFS(Costi!$C$2:$C$151,A34,Costi!$I$2:$I$151,"OK")=0),"",SUMIFS(Costi!$H$2:$H$151,Costi!$C$2:$C$151,A34,Costi!$I$2:$I$151,"OK"))</f>
        <v/>
      </c>
    </row>
    <row r="35">
      <c r="A35" s="17">
        <f>IF(Cambi!A16="","",Cambi!A16)</f>
        <v/>
      </c>
      <c r="B35" s="18">
        <f>IF(OR(A35="",COUNTIFS(Costi!$C$2:$C$151,A35,Costi!$I$2:$I$151,"OK")=0),"",SUMIFS(Costi!$D$2:$D$151,Costi!$C$2:$C$151,A35,Costi!$I$2:$I$151,"OK"))</f>
        <v/>
      </c>
      <c r="C35" s="19">
        <f>IF(OR(A35="",COUNTIFS(Costi!$C$2:$C$151,A35,Costi!$I$2:$I$151,"OK")=0),"",SUMIFS(Costi!$G$2:$G$151,Costi!$C$2:$C$151,A35,Costi!$I$2:$I$151,"OK"))</f>
        <v/>
      </c>
      <c r="D35" s="19">
        <f>IF(OR(A35="",COUNTIFS(Costi!$C$2:$C$151,A35,Costi!$I$2:$I$151,"OK")=0),"",SUMIFS(Costi!$H$2:$H$151,Costi!$C$2:$C$151,A35,Costi!$I$2:$I$151,"OK"))</f>
        <v/>
      </c>
    </row>
    <row r="36">
      <c r="A36" s="20">
        <f>IF(Cambi!A17="","",Cambi!A17)</f>
        <v/>
      </c>
      <c r="B36" s="21">
        <f>IF(OR(A36="",COUNTIFS(Costi!$C$2:$C$151,A36,Costi!$I$2:$I$151,"OK")=0),"",SUMIFS(Costi!$D$2:$D$151,Costi!$C$2:$C$151,A36,Costi!$I$2:$I$151,"OK"))</f>
        <v/>
      </c>
      <c r="C36" s="22">
        <f>IF(OR(A36="",COUNTIFS(Costi!$C$2:$C$151,A36,Costi!$I$2:$I$151,"OK")=0),"",SUMIFS(Costi!$G$2:$G$151,Costi!$C$2:$C$151,A36,Costi!$I$2:$I$151,"OK"))</f>
        <v/>
      </c>
      <c r="D36" s="22">
        <f>IF(OR(A36="",COUNTIFS(Costi!$C$2:$C$151,A36,Costi!$I$2:$I$151,"OK")=0),"",SUMIFS(Costi!$H$2:$H$151,Costi!$C$2:$C$151,A36,Costi!$I$2:$I$151,"OK"))</f>
        <v/>
      </c>
    </row>
    <row r="37">
      <c r="A37" s="17">
        <f>IF(Cambi!A18="","",Cambi!A18)</f>
        <v/>
      </c>
      <c r="B37" s="18">
        <f>IF(OR(A37="",COUNTIFS(Costi!$C$2:$C$151,A37,Costi!$I$2:$I$151,"OK")=0),"",SUMIFS(Costi!$D$2:$D$151,Costi!$C$2:$C$151,A37,Costi!$I$2:$I$151,"OK"))</f>
        <v/>
      </c>
      <c r="C37" s="19">
        <f>IF(OR(A37="",COUNTIFS(Costi!$C$2:$C$151,A37,Costi!$I$2:$I$151,"OK")=0),"",SUMIFS(Costi!$G$2:$G$151,Costi!$C$2:$C$151,A37,Costi!$I$2:$I$151,"OK"))</f>
        <v/>
      </c>
      <c r="D37" s="19">
        <f>IF(OR(A37="",COUNTIFS(Costi!$C$2:$C$151,A37,Costi!$I$2:$I$151,"OK")=0),"",SUMIFS(Costi!$H$2:$H$151,Costi!$C$2:$C$151,A37,Costi!$I$2:$I$151,"OK"))</f>
        <v/>
      </c>
    </row>
    <row r="38">
      <c r="A38" s="20">
        <f>IF(Cambi!A19="","",Cambi!A19)</f>
        <v/>
      </c>
      <c r="B38" s="21">
        <f>IF(OR(A38="",COUNTIFS(Costi!$C$2:$C$151,A38,Costi!$I$2:$I$151,"OK")=0),"",SUMIFS(Costi!$D$2:$D$151,Costi!$C$2:$C$151,A38,Costi!$I$2:$I$151,"OK"))</f>
        <v/>
      </c>
      <c r="C38" s="22">
        <f>IF(OR(A38="",COUNTIFS(Costi!$C$2:$C$151,A38,Costi!$I$2:$I$151,"OK")=0),"",SUMIFS(Costi!$G$2:$G$151,Costi!$C$2:$C$151,A38,Costi!$I$2:$I$151,"OK"))</f>
        <v/>
      </c>
      <c r="D38" s="22">
        <f>IF(OR(A38="",COUNTIFS(Costi!$C$2:$C$151,A38,Costi!$I$2:$I$151,"OK")=0),"",SUMIFS(Costi!$H$2:$H$151,Costi!$C$2:$C$151,A38,Costi!$I$2:$I$151,"OK"))</f>
        <v/>
      </c>
    </row>
    <row r="39">
      <c r="A39" s="17">
        <f>IF(Cambi!A20="","",Cambi!A20)</f>
        <v/>
      </c>
      <c r="B39" s="18">
        <f>IF(OR(A39="",COUNTIFS(Costi!$C$2:$C$151,A39,Costi!$I$2:$I$151,"OK")=0),"",SUMIFS(Costi!$D$2:$D$151,Costi!$C$2:$C$151,A39,Costi!$I$2:$I$151,"OK"))</f>
        <v/>
      </c>
      <c r="C39" s="19">
        <f>IF(OR(A39="",COUNTIFS(Costi!$C$2:$C$151,A39,Costi!$I$2:$I$151,"OK")=0),"",SUMIFS(Costi!$G$2:$G$151,Costi!$C$2:$C$151,A39,Costi!$I$2:$I$151,"OK"))</f>
        <v/>
      </c>
      <c r="D39" s="19">
        <f>IF(OR(A39="",COUNTIFS(Costi!$C$2:$C$151,A39,Costi!$I$2:$I$151,"OK")=0),"",SUMIFS(Costi!$H$2:$H$151,Costi!$C$2:$C$151,A39,Costi!$I$2:$I$151,"OK"))</f>
        <v/>
      </c>
    </row>
    <row r="40">
      <c r="A40" s="20">
        <f>IF(Cambi!A21="","",Cambi!A21)</f>
        <v/>
      </c>
      <c r="B40" s="21">
        <f>IF(OR(A40="",COUNTIFS(Costi!$C$2:$C$151,A40,Costi!$I$2:$I$151,"OK")=0),"",SUMIFS(Costi!$D$2:$D$151,Costi!$C$2:$C$151,A40,Costi!$I$2:$I$151,"OK"))</f>
        <v/>
      </c>
      <c r="C40" s="22">
        <f>IF(OR(A40="",COUNTIFS(Costi!$C$2:$C$151,A40,Costi!$I$2:$I$151,"OK")=0),"",SUMIFS(Costi!$G$2:$G$151,Costi!$C$2:$C$151,A40,Costi!$I$2:$I$151,"OK"))</f>
        <v/>
      </c>
      <c r="D40" s="22">
        <f>IF(OR(A40="",COUNTIFS(Costi!$C$2:$C$151,A40,Costi!$I$2:$I$151,"OK")=0),"",SUMIFS(Costi!$H$2:$H$151,Costi!$C$2:$C$151,A40,Costi!$I$2:$I$151,"OK"))</f>
        <v/>
      </c>
    </row>
  </sheetData>
  <autoFilter ref="A20:D40"/>
  <mergeCells count="1">
    <mergeCell ref="A1:D1"/>
  </mergeCells>
  <conditionalFormatting sqref="B13">
    <cfRule type="expression" priority="1" dxfId="0" stopIfTrue="1">
      <formula>AND(ISNUMBER(B13),B13&lt;0)</formula>
    </cfRule>
    <cfRule type="expression" priority="2" dxfId="1" stopIfTrue="1">
      <formula>AND(ISNUMBER(B13),B13&gt;=0)</formula>
    </cfRule>
  </conditionalFormatting>
  <conditionalFormatting sqref="B14">
    <cfRule type="expression" priority="3" dxfId="0" stopIfTrue="1">
      <formula>AND(ISNUMBER(B14),B14&gt;100%)</formula>
    </cfRule>
    <cfRule type="expression" priority="4" dxfId="2" stopIfTrue="1">
      <formula>AND(ISNUMBER(B14),B14&gt;=90%,B14&lt;=100%)</formula>
    </cfRule>
  </conditionalFormatting>
  <conditionalFormatting sqref="B17">
    <cfRule type="expression" priority="5" dxfId="1" stopIfTrue="1">
      <formula>IFERROR(ISNUMBER(SEARCH("ENTRO IL LIMITE",B17)),FALSE)</formula>
    </cfRule>
    <cfRule type="expression" priority="6" dxfId="0" stopIfTrue="1">
      <formula>OR(IFERROR(ISNUMBER(SEARCH("OLTRE",B17)),FALSE),IFERROR(ISNUMBER(SEARCH("NON VALUTABILE",B17)),FALSE))</formula>
    </cfRule>
    <cfRule type="expression" priority="7" dxfId="2" stopIfTrue="1">
      <formula>IFERROR(ISNUMBER(SEARCH("Inserire",B17)),FALSE)</formula>
    </cfRule>
  </conditionalFormatting>
  <conditionalFormatting sqref="B15">
    <cfRule type="expression" priority="8" dxfId="0" stopIfTrue="1">
      <formula>AND(ISNUMBER(B15),B15&gt;0)</formula>
    </cfRule>
  </conditionalFormatting>
  <conditionalFormatting sqref="B16">
    <cfRule type="expression" priority="9" dxfId="2" stopIfTrue="1">
      <formula>AND(ISNUMBER(B16),B16&gt;0)</formula>
    </cfRule>
  </conditionalFormatting>
  <dataValidations count="4">
    <dataValidation sqref="B3" showDropDown="0" showInputMessage="1" showErrorMessage="1" allowBlank="0" errorTitle="Budget non valido" error="Inserire un budget numerico maggiore di zero." promptTitle="Budget massimo" prompt="Inserire il limite massimo disponibile in euro." type="decimal" errorStyle="stop" operator="greaterThan">
      <formula1>0</formula1>
    </dataValidation>
    <dataValidation sqref="B4" showDropDown="0" showInputMessage="1" showErrorMessage="1" allowBlank="0" errorTitle="Riserva non valida" error="Inserire una percentuale compresa tra 0,00% e 50,00%." promptTitle="Riserva cambio" prompt="Percentuale prudenziale applicata alle valute diverse da EUR." type="decimal" errorStyle="stop" operator="between">
      <formula1>0</formula1>
      <formula2>0.5</formula2>
    </dataValidation>
    <dataValidation sqref="B5" showDropDown="0" showInputMessage="1" showErrorMessage="1" allowBlank="0" errorTitle="Età non valida" error="Inserire un numero intero compreso tra 1 e 365 giorni." promptTitle="Età massima" prompt="Numero massimo di giorni accettato per un tasso estero." type="whole" errorStyle="stop" operator="between">
      <formula1>1</formula1>
      <formula2>365</formula2>
    </dataValidation>
    <dataValidation sqref="B6" showDropDown="0" showInputMessage="1" showErrorMessage="1" allowBlank="0" errorTitle="Data non valida" error="Inserire una data compresa tra 01/01/2020 e 31/12/2100." promptTitle="Data di controllo" prompt="Data usata per verificare l’età dei tassi." type="date" errorStyle="stop" operator="between">
      <formula1>DATE(2020,1,1)</formula1>
      <formula2>DATE(2100,12,31)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56F62"/>
    <outlinePr summaryBelow="1" summaryRight="1"/>
    <pageSetUpPr/>
  </sheetPr>
  <dimension ref="A1:J15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2" customWidth="1" min="2" max="2"/>
    <col width="12" customWidth="1" min="3" max="3"/>
    <col width="19" customWidth="1" min="4" max="4"/>
    <col width="22" customWidth="1" min="5" max="5"/>
    <col width="15" customWidth="1" min="6" max="6"/>
    <col width="22" customWidth="1" min="7" max="7"/>
    <col width="24" customWidth="1" min="8" max="8"/>
    <col width="25" customWidth="1" min="9" max="9"/>
    <col width="34" customWidth="1" min="10" max="10"/>
  </cols>
  <sheetData>
    <row r="1" ht="36" customHeight="1">
      <c r="A1" s="16" t="inlineStr">
        <is>
          <t>Categoria</t>
        </is>
      </c>
      <c r="B1" s="16" t="inlineStr">
        <is>
          <t>Voce di costo</t>
        </is>
      </c>
      <c r="C1" s="16" t="inlineStr">
        <is>
          <t>Valuta</t>
        </is>
      </c>
      <c r="D1" s="16" t="inlineStr">
        <is>
          <t>Importo in valuta</t>
        </is>
      </c>
      <c r="E1" s="16" t="inlineStr">
        <is>
          <t>Tasso EUR per 1 unità</t>
        </is>
      </c>
      <c r="F1" s="16" t="inlineStr">
        <is>
          <t>Data tasso</t>
        </is>
      </c>
      <c r="G1" s="16" t="inlineStr">
        <is>
          <t>Importo convertito (€)</t>
        </is>
      </c>
      <c r="H1" s="16" t="inlineStr">
        <is>
          <t>Importo prudenziale (€)</t>
        </is>
      </c>
      <c r="I1" s="16" t="inlineStr">
        <is>
          <t>Stato conversione</t>
        </is>
      </c>
      <c r="J1" s="16" t="inlineStr">
        <is>
          <t>Note</t>
        </is>
      </c>
    </row>
    <row r="2" ht="22" customHeight="1">
      <c r="A2" s="23" t="inlineStr">
        <is>
          <t>Location</t>
        </is>
      </c>
      <c r="B2" s="24" t="inlineStr">
        <is>
          <t>ESEMPIO FITTIZIO — affitto spazio simbolico</t>
        </is>
      </c>
      <c r="C2" s="25" t="inlineStr">
        <is>
          <t>EUR</t>
        </is>
      </c>
      <c r="D2" s="26" t="n">
        <v>7200</v>
      </c>
      <c r="E2" s="36">
        <f>IF(OR(C2="",D2=""),"",IFERROR(VLOOKUP(C2,Cambi!$A$2:$D$21,3,FALSE),""))</f>
        <v/>
      </c>
      <c r="F2" s="37">
        <f>IF(OR(C2="",D2=""),"",IFERROR(VLOOKUP(C2,Cambi!$A$2:$D$21,4,FALSE),""))</f>
        <v/>
      </c>
      <c r="G2" s="29">
        <f>IF(OR(D2="",E2="",NOT(ISNUMBER(D2)),NOT(ISNUMBER(E2)),D2&lt;=0,E2&lt;=0),"",ROUND(D2*E2,2))</f>
        <v/>
      </c>
      <c r="H2" s="29">
        <f>IF(G2="","",IF(C2="EUR",G2,ROUND(G2*(1+Riepilogo!$B$4),2)))</f>
        <v/>
      </c>
      <c r="I2" s="30">
        <f>IF(COUNTA(A2:D2)=0,"",IF(OR(A2="",B2="",C2="",D2=""),"Da completare",IF(OR(NOT(ISNUMBER(D2)),D2&lt;=0),"Importo non valido",IF(COUNTIF(Cambi!$A$2:$A$21,C2)=0,"Tasso mancante",IF(COUNTIF(Cambi!$A$2:$A$21,C2)&gt;1,"Valuta duplicata",IF(IFERROR(VLOOKUP(C2,Cambi!$A$2:$F$21,6,FALSE),"")&lt;&gt;"OK",IFERROR(VLOOKUP(C2,Cambi!$A$2:$F$21,6,FALSE),"Tasso mancante"),IF(G2="","Conversione non valida","OK")))))))</f>
        <v/>
      </c>
      <c r="J2" s="24" t="n"/>
    </row>
    <row r="3" ht="22" customHeight="1">
      <c r="A3" s="23" t="inlineStr">
        <is>
          <t>Ristorazione</t>
        </is>
      </c>
      <c r="B3" s="24" t="inlineStr">
        <is>
          <t>ESEMPIO FITTIZIO — servizio pasti indicativo</t>
        </is>
      </c>
      <c r="C3" s="25" t="inlineStr">
        <is>
          <t>USD</t>
        </is>
      </c>
      <c r="D3" s="26" t="n">
        <v>6400</v>
      </c>
      <c r="E3" s="36">
        <f>IF(OR(C3="",D3=""),"",IFERROR(VLOOKUP(C3,Cambi!$A$2:$D$21,3,FALSE),""))</f>
        <v/>
      </c>
      <c r="F3" s="37">
        <f>IF(OR(C3="",D3=""),"",IFERROR(VLOOKUP(C3,Cambi!$A$2:$D$21,4,FALSE),""))</f>
        <v/>
      </c>
      <c r="G3" s="29">
        <f>IF(OR(D3="",E3="",NOT(ISNUMBER(D3)),NOT(ISNUMBER(E3)),D3&lt;=0,E3&lt;=0),"",ROUND(D3*E3,2))</f>
        <v/>
      </c>
      <c r="H3" s="29">
        <f>IF(G3="","",IF(C3="EUR",G3,ROUND(G3*(1+Riepilogo!$B$4),2)))</f>
        <v/>
      </c>
      <c r="I3" s="30">
        <f>IF(COUNTA(A3:D3)=0,"",IF(OR(A3="",B3="",C3="",D3=""),"Da completare",IF(OR(NOT(ISNUMBER(D3)),D3&lt;=0),"Importo non valido",IF(COUNTIF(Cambi!$A$2:$A$21,C3)=0,"Tasso mancante",IF(COUNTIF(Cambi!$A$2:$A$21,C3)&gt;1,"Valuta duplicata",IF(IFERROR(VLOOKUP(C3,Cambi!$A$2:$F$21,6,FALSE),"")&lt;&gt;"OK",IFERROR(VLOOKUP(C3,Cambi!$A$2:$F$21,6,FALSE),"Tasso mancante"),IF(G3="","Conversione non valida","OK")))))))</f>
        <v/>
      </c>
      <c r="J3" s="24" t="n"/>
    </row>
    <row r="4" ht="22" customHeight="1">
      <c r="A4" s="23" t="inlineStr">
        <is>
          <t>Fiori</t>
        </is>
      </c>
      <c r="B4" s="24" t="inlineStr">
        <is>
          <t>ESEMPIO FITTIZIO — decorazioni floreali</t>
        </is>
      </c>
      <c r="C4" s="25" t="inlineStr">
        <is>
          <t>GBP</t>
        </is>
      </c>
      <c r="D4" s="26" t="n">
        <v>1450</v>
      </c>
      <c r="E4" s="36">
        <f>IF(OR(C4="",D4=""),"",IFERROR(VLOOKUP(C4,Cambi!$A$2:$D$21,3,FALSE),""))</f>
        <v/>
      </c>
      <c r="F4" s="37">
        <f>IF(OR(C4="",D4=""),"",IFERROR(VLOOKUP(C4,Cambi!$A$2:$D$21,4,FALSE),""))</f>
        <v/>
      </c>
      <c r="G4" s="29">
        <f>IF(OR(D4="",E4="",NOT(ISNUMBER(D4)),NOT(ISNUMBER(E4)),D4&lt;=0,E4&lt;=0),"",ROUND(D4*E4,2))</f>
        <v/>
      </c>
      <c r="H4" s="29">
        <f>IF(G4="","",IF(C4="EUR",G4,ROUND(G4*(1+Riepilogo!$B$4),2)))</f>
        <v/>
      </c>
      <c r="I4" s="30">
        <f>IF(COUNTA(A4:D4)=0,"",IF(OR(A4="",B4="",C4="",D4=""),"Da completare",IF(OR(NOT(ISNUMBER(D4)),D4&lt;=0),"Importo non valido",IF(COUNTIF(Cambi!$A$2:$A$21,C4)=0,"Tasso mancante",IF(COUNTIF(Cambi!$A$2:$A$21,C4)&gt;1,"Valuta duplicata",IF(IFERROR(VLOOKUP(C4,Cambi!$A$2:$F$21,6,FALSE),"")&lt;&gt;"OK",IFERROR(VLOOKUP(C4,Cambi!$A$2:$F$21,6,FALSE),"Tasso mancante"),IF(G4="","Conversione non valida","OK")))))))</f>
        <v/>
      </c>
      <c r="J4" s="24" t="n"/>
    </row>
    <row r="5" ht="22" customHeight="1">
      <c r="A5" s="23" t="inlineStr">
        <is>
          <t>Foto e video</t>
        </is>
      </c>
      <c r="B5" s="24" t="inlineStr">
        <is>
          <t>ESEMPIO FITTIZIO — servizio fotografico</t>
        </is>
      </c>
      <c r="C5" s="25" t="inlineStr">
        <is>
          <t>CHF</t>
        </is>
      </c>
      <c r="D5" s="26" t="n">
        <v>2200</v>
      </c>
      <c r="E5" s="36">
        <f>IF(OR(C5="",D5=""),"",IFERROR(VLOOKUP(C5,Cambi!$A$2:$D$21,3,FALSE),""))</f>
        <v/>
      </c>
      <c r="F5" s="37">
        <f>IF(OR(C5="",D5=""),"",IFERROR(VLOOKUP(C5,Cambi!$A$2:$D$21,4,FALSE),""))</f>
        <v/>
      </c>
      <c r="G5" s="29">
        <f>IF(OR(D5="",E5="",NOT(ISNUMBER(D5)),NOT(ISNUMBER(E5)),D5&lt;=0,E5&lt;=0),"",ROUND(D5*E5,2))</f>
        <v/>
      </c>
      <c r="H5" s="29">
        <f>IF(G5="","",IF(C5="EUR",G5,ROUND(G5*(1+Riepilogo!$B$4),2)))</f>
        <v/>
      </c>
      <c r="I5" s="30">
        <f>IF(COUNTA(A5:D5)=0,"",IF(OR(A5="",B5="",C5="",D5=""),"Da completare",IF(OR(NOT(ISNUMBER(D5)),D5&lt;=0),"Importo non valido",IF(COUNTIF(Cambi!$A$2:$A$21,C5)=0,"Tasso mancante",IF(COUNTIF(Cambi!$A$2:$A$21,C5)&gt;1,"Valuta duplicata",IF(IFERROR(VLOOKUP(C5,Cambi!$A$2:$F$21,6,FALSE),"")&lt;&gt;"OK",IFERROR(VLOOKUP(C5,Cambi!$A$2:$F$21,6,FALSE),"Tasso mancante"),IF(G5="","Conversione non valida","OK")))))))</f>
        <v/>
      </c>
      <c r="J5" s="24" t="n"/>
    </row>
    <row r="6" ht="22" customHeight="1">
      <c r="A6" s="23" t="inlineStr">
        <is>
          <t>Musica</t>
        </is>
      </c>
      <c r="B6" s="24" t="inlineStr">
        <is>
          <t>ESEMPIO FITTIZIO — intrattenimento musicale</t>
        </is>
      </c>
      <c r="C6" s="25" t="inlineStr">
        <is>
          <t>JPY</t>
        </is>
      </c>
      <c r="D6" s="26" t="n">
        <v>280000</v>
      </c>
      <c r="E6" s="36">
        <f>IF(OR(C6="",D6=""),"",IFERROR(VLOOKUP(C6,Cambi!$A$2:$D$21,3,FALSE),""))</f>
        <v/>
      </c>
      <c r="F6" s="37">
        <f>IF(OR(C6="",D6=""),"",IFERROR(VLOOKUP(C6,Cambi!$A$2:$D$21,4,FALSE),""))</f>
        <v/>
      </c>
      <c r="G6" s="29">
        <f>IF(OR(D6="",E6="",NOT(ISNUMBER(D6)),NOT(ISNUMBER(E6)),D6&lt;=0,E6&lt;=0),"",ROUND(D6*E6,2))</f>
        <v/>
      </c>
      <c r="H6" s="29">
        <f>IF(G6="","",IF(C6="EUR",G6,ROUND(G6*(1+Riepilogo!$B$4),2)))</f>
        <v/>
      </c>
      <c r="I6" s="30">
        <f>IF(COUNTA(A6:D6)=0,"",IF(OR(A6="",B6="",C6="",D6=""),"Da completare",IF(OR(NOT(ISNUMBER(D6)),D6&lt;=0),"Importo non valido",IF(COUNTIF(Cambi!$A$2:$A$21,C6)=0,"Tasso mancante",IF(COUNTIF(Cambi!$A$2:$A$21,C6)&gt;1,"Valuta duplicata",IF(IFERROR(VLOOKUP(C6,Cambi!$A$2:$F$21,6,FALSE),"")&lt;&gt;"OK",IFERROR(VLOOKUP(C6,Cambi!$A$2:$F$21,6,FALSE),"Tasso mancante"),IF(G6="","Conversione non valida","OK")))))))</f>
        <v/>
      </c>
      <c r="J6" s="24" t="n"/>
    </row>
    <row r="7" ht="22" customHeight="1">
      <c r="A7" s="23" t="inlineStr">
        <is>
          <t>Trasporti</t>
        </is>
      </c>
      <c r="B7" s="24" t="inlineStr">
        <is>
          <t>ESEMPIO FITTIZIO — navetta per gli ospiti</t>
        </is>
      </c>
      <c r="C7" s="25" t="inlineStr">
        <is>
          <t>USD</t>
        </is>
      </c>
      <c r="D7" s="26" t="n">
        <v>1800</v>
      </c>
      <c r="E7" s="36">
        <f>IF(OR(C7="",D7=""),"",IFERROR(VLOOKUP(C7,Cambi!$A$2:$D$21,3,FALSE),""))</f>
        <v/>
      </c>
      <c r="F7" s="37">
        <f>IF(OR(C7="",D7=""),"",IFERROR(VLOOKUP(C7,Cambi!$A$2:$D$21,4,FALSE),""))</f>
        <v/>
      </c>
      <c r="G7" s="29">
        <f>IF(OR(D7="",E7="",NOT(ISNUMBER(D7)),NOT(ISNUMBER(E7)),D7&lt;=0,E7&lt;=0),"",ROUND(D7*E7,2))</f>
        <v/>
      </c>
      <c r="H7" s="29">
        <f>IF(G7="","",IF(C7="EUR",G7,ROUND(G7*(1+Riepilogo!$B$4),2)))</f>
        <v/>
      </c>
      <c r="I7" s="30">
        <f>IF(COUNTA(A7:D7)=0,"",IF(OR(A7="",B7="",C7="",D7=""),"Da completare",IF(OR(NOT(ISNUMBER(D7)),D7&lt;=0),"Importo non valido",IF(COUNTIF(Cambi!$A$2:$A$21,C7)=0,"Tasso mancante",IF(COUNTIF(Cambi!$A$2:$A$21,C7)&gt;1,"Valuta duplicata",IF(IFERROR(VLOOKUP(C7,Cambi!$A$2:$F$21,6,FALSE),"")&lt;&gt;"OK",IFERROR(VLOOKUP(C7,Cambi!$A$2:$F$21,6,FALSE),"Tasso mancante"),IF(G7="","Conversione non valida","OK")))))))</f>
        <v/>
      </c>
      <c r="J7" s="24" t="n"/>
    </row>
    <row r="8" ht="22" customHeight="1">
      <c r="A8" s="23" t="inlineStr">
        <is>
          <t>Allestimenti</t>
        </is>
      </c>
      <c r="B8" s="24" t="inlineStr">
        <is>
          <t>ESEMPIO FITTIZIO — elementi decorativi</t>
        </is>
      </c>
      <c r="C8" s="25" t="inlineStr">
        <is>
          <t>EUR</t>
        </is>
      </c>
      <c r="D8" s="26" t="n">
        <v>1250</v>
      </c>
      <c r="E8" s="36">
        <f>IF(OR(C8="",D8=""),"",IFERROR(VLOOKUP(C8,Cambi!$A$2:$D$21,3,FALSE),""))</f>
        <v/>
      </c>
      <c r="F8" s="37">
        <f>IF(OR(C8="",D8=""),"",IFERROR(VLOOKUP(C8,Cambi!$A$2:$D$21,4,FALSE),""))</f>
        <v/>
      </c>
      <c r="G8" s="29">
        <f>IF(OR(D8="",E8="",NOT(ISNUMBER(D8)),NOT(ISNUMBER(E8)),D8&lt;=0,E8&lt;=0),"",ROUND(D8*E8,2))</f>
        <v/>
      </c>
      <c r="H8" s="29">
        <f>IF(G8="","",IF(C8="EUR",G8,ROUND(G8*(1+Riepilogo!$B$4),2)))</f>
        <v/>
      </c>
      <c r="I8" s="30">
        <f>IF(COUNTA(A8:D8)=0,"",IF(OR(A8="",B8="",C8="",D8=""),"Da completare",IF(OR(NOT(ISNUMBER(D8)),D8&lt;=0),"Importo non valido",IF(COUNTIF(Cambi!$A$2:$A$21,C8)=0,"Tasso mancante",IF(COUNTIF(Cambi!$A$2:$A$21,C8)&gt;1,"Valuta duplicata",IF(IFERROR(VLOOKUP(C8,Cambi!$A$2:$F$21,6,FALSE),"")&lt;&gt;"OK",IFERROR(VLOOKUP(C8,Cambi!$A$2:$F$21,6,FALSE),"Tasso mancante"),IF(G8="","Conversione non valida","OK")))))))</f>
        <v/>
      </c>
      <c r="J8" s="24" t="n"/>
    </row>
    <row r="9" ht="22" customHeight="1">
      <c r="A9" s="23" t="inlineStr">
        <is>
          <t>Torta</t>
        </is>
      </c>
      <c r="B9" s="24" t="inlineStr">
        <is>
          <t>ESEMPIO FITTIZIO — torta celebrativa</t>
        </is>
      </c>
      <c r="C9" s="25" t="inlineStr">
        <is>
          <t>GBP</t>
        </is>
      </c>
      <c r="D9" s="26" t="n">
        <v>600</v>
      </c>
      <c r="E9" s="36">
        <f>IF(OR(C9="",D9=""),"",IFERROR(VLOOKUP(C9,Cambi!$A$2:$D$21,3,FALSE),""))</f>
        <v/>
      </c>
      <c r="F9" s="37">
        <f>IF(OR(C9="",D9=""),"",IFERROR(VLOOKUP(C9,Cambi!$A$2:$D$21,4,FALSE),""))</f>
        <v/>
      </c>
      <c r="G9" s="29">
        <f>IF(OR(D9="",E9="",NOT(ISNUMBER(D9)),NOT(ISNUMBER(E9)),D9&lt;=0,E9&lt;=0),"",ROUND(D9*E9,2))</f>
        <v/>
      </c>
      <c r="H9" s="29">
        <f>IF(G9="","",IF(C9="EUR",G9,ROUND(G9*(1+Riepilogo!$B$4),2)))</f>
        <v/>
      </c>
      <c r="I9" s="30">
        <f>IF(COUNTA(A9:D9)=0,"",IF(OR(A9="",B9="",C9="",D9=""),"Da completare",IF(OR(NOT(ISNUMBER(D9)),D9&lt;=0),"Importo non valido",IF(COUNTIF(Cambi!$A$2:$A$21,C9)=0,"Tasso mancante",IF(COUNTIF(Cambi!$A$2:$A$21,C9)&gt;1,"Valuta duplicata",IF(IFERROR(VLOOKUP(C9,Cambi!$A$2:$F$21,6,FALSE),"")&lt;&gt;"OK",IFERROR(VLOOKUP(C9,Cambi!$A$2:$F$21,6,FALSE),"Tasso mancante"),IF(G9="","Conversione non valida","OK")))))))</f>
        <v/>
      </c>
      <c r="J9" s="24" t="n"/>
    </row>
    <row r="10" ht="22" customHeight="1">
      <c r="A10" s="23" t="inlineStr">
        <is>
          <t>Illuminazione</t>
        </is>
      </c>
      <c r="B10" s="24" t="inlineStr">
        <is>
          <t>ESEMPIO FITTIZIO — luci decorative</t>
        </is>
      </c>
      <c r="C10" s="25" t="inlineStr">
        <is>
          <t>CHF</t>
        </is>
      </c>
      <c r="D10" s="26" t="n">
        <v>900</v>
      </c>
      <c r="E10" s="36">
        <f>IF(OR(C10="",D10=""),"",IFERROR(VLOOKUP(C10,Cambi!$A$2:$D$21,3,FALSE),""))</f>
        <v/>
      </c>
      <c r="F10" s="37">
        <f>IF(OR(C10="",D10=""),"",IFERROR(VLOOKUP(C10,Cambi!$A$2:$D$21,4,FALSE),""))</f>
        <v/>
      </c>
      <c r="G10" s="29">
        <f>IF(OR(D10="",E10="",NOT(ISNUMBER(D10)),NOT(ISNUMBER(E10)),D10&lt;=0,E10&lt;=0),"",ROUND(D10*E10,2))</f>
        <v/>
      </c>
      <c r="H10" s="29">
        <f>IF(G10="","",IF(C10="EUR",G10,ROUND(G10*(1+Riepilogo!$B$4),2)))</f>
        <v/>
      </c>
      <c r="I10" s="30">
        <f>IF(COUNTA(A10:D10)=0,"",IF(OR(A10="",B10="",C10="",D10=""),"Da completare",IF(OR(NOT(ISNUMBER(D10)),D10&lt;=0),"Importo non valido",IF(COUNTIF(Cambi!$A$2:$A$21,C10)=0,"Tasso mancante",IF(COUNTIF(Cambi!$A$2:$A$21,C10)&gt;1,"Valuta duplicata",IF(IFERROR(VLOOKUP(C10,Cambi!$A$2:$F$21,6,FALSE),"")&lt;&gt;"OK",IFERROR(VLOOKUP(C10,Cambi!$A$2:$F$21,6,FALSE),"Tasso mancante"),IF(G10="","Conversione non valida","OK")))))))</f>
        <v/>
      </c>
      <c r="J10" s="24" t="n"/>
    </row>
    <row r="11" ht="22" customHeight="1">
      <c r="A11" s="23" t="inlineStr">
        <is>
          <t>Materiali stampati</t>
        </is>
      </c>
      <c r="B11" s="24" t="inlineStr">
        <is>
          <t>ESEMPIO FITTIZIO — segnaposto e cartelli</t>
        </is>
      </c>
      <c r="C11" s="25" t="inlineStr">
        <is>
          <t>JPY</t>
        </is>
      </c>
      <c r="D11" s="26" t="n">
        <v>45000</v>
      </c>
      <c r="E11" s="36">
        <f>IF(OR(C11="",D11=""),"",IFERROR(VLOOKUP(C11,Cambi!$A$2:$D$21,3,FALSE),""))</f>
        <v/>
      </c>
      <c r="F11" s="37">
        <f>IF(OR(C11="",D11=""),"",IFERROR(VLOOKUP(C11,Cambi!$A$2:$D$21,4,FALSE),""))</f>
        <v/>
      </c>
      <c r="G11" s="29">
        <f>IF(OR(D11="",E11="",NOT(ISNUMBER(D11)),NOT(ISNUMBER(E11)),D11&lt;=0,E11&lt;=0),"",ROUND(D11*E11,2))</f>
        <v/>
      </c>
      <c r="H11" s="29">
        <f>IF(G11="","",IF(C11="EUR",G11,ROUND(G11*(1+Riepilogo!$B$4),2)))</f>
        <v/>
      </c>
      <c r="I11" s="30">
        <f>IF(COUNTA(A11:D11)=0,"",IF(OR(A11="",B11="",C11="",D11=""),"Da completare",IF(OR(NOT(ISNUMBER(D11)),D11&lt;=0),"Importo non valido",IF(COUNTIF(Cambi!$A$2:$A$21,C11)=0,"Tasso mancante",IF(COUNTIF(Cambi!$A$2:$A$21,C11)&gt;1,"Valuta duplicata",IF(IFERROR(VLOOKUP(C11,Cambi!$A$2:$F$21,6,FALSE),"")&lt;&gt;"OK",IFERROR(VLOOKUP(C11,Cambi!$A$2:$F$21,6,FALSE),"Tasso mancante"),IF(G11="","Conversione non valida","OK")))))))</f>
        <v/>
      </c>
      <c r="J11" s="24" t="n"/>
    </row>
    <row r="12" ht="22" customHeight="1">
      <c r="A12" s="23" t="n"/>
      <c r="B12" s="24" t="n"/>
      <c r="C12" s="25" t="n"/>
      <c r="D12" s="26" t="n"/>
      <c r="E12" s="36">
        <f>IF(OR(C12="",D12=""),"",IFERROR(VLOOKUP(C12,Cambi!$A$2:$D$21,3,FALSE),""))</f>
        <v/>
      </c>
      <c r="F12" s="37">
        <f>IF(OR(C12="",D12=""),"",IFERROR(VLOOKUP(C12,Cambi!$A$2:$D$21,4,FALSE),""))</f>
        <v/>
      </c>
      <c r="G12" s="29">
        <f>IF(OR(D12="",E12="",NOT(ISNUMBER(D12)),NOT(ISNUMBER(E12)),D12&lt;=0,E12&lt;=0),"",ROUND(D12*E12,2))</f>
        <v/>
      </c>
      <c r="H12" s="29">
        <f>IF(G12="","",IF(C12="EUR",G12,ROUND(G12*(1+Riepilogo!$B$4),2)))</f>
        <v/>
      </c>
      <c r="I12" s="30">
        <f>IF(COUNTA(A12:D12)=0,"",IF(OR(A12="",B12="",C12="",D12=""),"Da completare",IF(OR(NOT(ISNUMBER(D12)),D12&lt;=0),"Importo non valido",IF(COUNTIF(Cambi!$A$2:$A$21,C12)=0,"Tasso mancante",IF(COUNTIF(Cambi!$A$2:$A$21,C12)&gt;1,"Valuta duplicata",IF(IFERROR(VLOOKUP(C12,Cambi!$A$2:$F$21,6,FALSE),"")&lt;&gt;"OK",IFERROR(VLOOKUP(C12,Cambi!$A$2:$F$21,6,FALSE),"Tasso mancante"),IF(G12="","Conversione non valida","OK")))))))</f>
        <v/>
      </c>
      <c r="J12" s="24" t="n"/>
    </row>
    <row r="13" ht="22" customHeight="1">
      <c r="A13" s="23" t="n"/>
      <c r="B13" s="24" t="n"/>
      <c r="C13" s="25" t="n"/>
      <c r="D13" s="26" t="n"/>
      <c r="E13" s="36">
        <f>IF(OR(C13="",D13=""),"",IFERROR(VLOOKUP(C13,Cambi!$A$2:$D$21,3,FALSE),""))</f>
        <v/>
      </c>
      <c r="F13" s="37">
        <f>IF(OR(C13="",D13=""),"",IFERROR(VLOOKUP(C13,Cambi!$A$2:$D$21,4,FALSE),""))</f>
        <v/>
      </c>
      <c r="G13" s="29">
        <f>IF(OR(D13="",E13="",NOT(ISNUMBER(D13)),NOT(ISNUMBER(E13)),D13&lt;=0,E13&lt;=0),"",ROUND(D13*E13,2))</f>
        <v/>
      </c>
      <c r="H13" s="29">
        <f>IF(G13="","",IF(C13="EUR",G13,ROUND(G13*(1+Riepilogo!$B$4),2)))</f>
        <v/>
      </c>
      <c r="I13" s="30">
        <f>IF(COUNTA(A13:D13)=0,"",IF(OR(A13="",B13="",C13="",D13=""),"Da completare",IF(OR(NOT(ISNUMBER(D13)),D13&lt;=0),"Importo non valido",IF(COUNTIF(Cambi!$A$2:$A$21,C13)=0,"Tasso mancante",IF(COUNTIF(Cambi!$A$2:$A$21,C13)&gt;1,"Valuta duplicata",IF(IFERROR(VLOOKUP(C13,Cambi!$A$2:$F$21,6,FALSE),"")&lt;&gt;"OK",IFERROR(VLOOKUP(C13,Cambi!$A$2:$F$21,6,FALSE),"Tasso mancante"),IF(G13="","Conversione non valida","OK")))))))</f>
        <v/>
      </c>
      <c r="J13" s="24" t="n"/>
    </row>
    <row r="14" ht="22" customHeight="1">
      <c r="A14" s="23" t="n"/>
      <c r="B14" s="24" t="n"/>
      <c r="C14" s="25" t="n"/>
      <c r="D14" s="26" t="n"/>
      <c r="E14" s="36">
        <f>IF(OR(C14="",D14=""),"",IFERROR(VLOOKUP(C14,Cambi!$A$2:$D$21,3,FALSE),""))</f>
        <v/>
      </c>
      <c r="F14" s="37">
        <f>IF(OR(C14="",D14=""),"",IFERROR(VLOOKUP(C14,Cambi!$A$2:$D$21,4,FALSE),""))</f>
        <v/>
      </c>
      <c r="G14" s="29">
        <f>IF(OR(D14="",E14="",NOT(ISNUMBER(D14)),NOT(ISNUMBER(E14)),D14&lt;=0,E14&lt;=0),"",ROUND(D14*E14,2))</f>
        <v/>
      </c>
      <c r="H14" s="29">
        <f>IF(G14="","",IF(C14="EUR",G14,ROUND(G14*(1+Riepilogo!$B$4),2)))</f>
        <v/>
      </c>
      <c r="I14" s="30">
        <f>IF(COUNTA(A14:D14)=0,"",IF(OR(A14="",B14="",C14="",D14=""),"Da completare",IF(OR(NOT(ISNUMBER(D14)),D14&lt;=0),"Importo non valido",IF(COUNTIF(Cambi!$A$2:$A$21,C14)=0,"Tasso mancante",IF(COUNTIF(Cambi!$A$2:$A$21,C14)&gt;1,"Valuta duplicata",IF(IFERROR(VLOOKUP(C14,Cambi!$A$2:$F$21,6,FALSE),"")&lt;&gt;"OK",IFERROR(VLOOKUP(C14,Cambi!$A$2:$F$21,6,FALSE),"Tasso mancante"),IF(G14="","Conversione non valida","OK")))))))</f>
        <v/>
      </c>
      <c r="J14" s="24" t="n"/>
    </row>
    <row r="15" ht="22" customHeight="1">
      <c r="A15" s="23" t="n"/>
      <c r="B15" s="24" t="n"/>
      <c r="C15" s="25" t="n"/>
      <c r="D15" s="26" t="n"/>
      <c r="E15" s="36">
        <f>IF(OR(C15="",D15=""),"",IFERROR(VLOOKUP(C15,Cambi!$A$2:$D$21,3,FALSE),""))</f>
        <v/>
      </c>
      <c r="F15" s="37">
        <f>IF(OR(C15="",D15=""),"",IFERROR(VLOOKUP(C15,Cambi!$A$2:$D$21,4,FALSE),""))</f>
        <v/>
      </c>
      <c r="G15" s="29">
        <f>IF(OR(D15="",E15="",NOT(ISNUMBER(D15)),NOT(ISNUMBER(E15)),D15&lt;=0,E15&lt;=0),"",ROUND(D15*E15,2))</f>
        <v/>
      </c>
      <c r="H15" s="29">
        <f>IF(G15="","",IF(C15="EUR",G15,ROUND(G15*(1+Riepilogo!$B$4),2)))</f>
        <v/>
      </c>
      <c r="I15" s="30">
        <f>IF(COUNTA(A15:D15)=0,"",IF(OR(A15="",B15="",C15="",D15=""),"Da completare",IF(OR(NOT(ISNUMBER(D15)),D15&lt;=0),"Importo non valido",IF(COUNTIF(Cambi!$A$2:$A$21,C15)=0,"Tasso mancante",IF(COUNTIF(Cambi!$A$2:$A$21,C15)&gt;1,"Valuta duplicata",IF(IFERROR(VLOOKUP(C15,Cambi!$A$2:$F$21,6,FALSE),"")&lt;&gt;"OK",IFERROR(VLOOKUP(C15,Cambi!$A$2:$F$21,6,FALSE),"Tasso mancante"),IF(G15="","Conversione non valida","OK")))))))</f>
        <v/>
      </c>
      <c r="J15" s="24" t="n"/>
    </row>
    <row r="16" ht="22" customHeight="1">
      <c r="A16" s="23" t="n"/>
      <c r="B16" s="24" t="n"/>
      <c r="C16" s="25" t="n"/>
      <c r="D16" s="26" t="n"/>
      <c r="E16" s="36">
        <f>IF(OR(C16="",D16=""),"",IFERROR(VLOOKUP(C16,Cambi!$A$2:$D$21,3,FALSE),""))</f>
        <v/>
      </c>
      <c r="F16" s="37">
        <f>IF(OR(C16="",D16=""),"",IFERROR(VLOOKUP(C16,Cambi!$A$2:$D$21,4,FALSE),""))</f>
        <v/>
      </c>
      <c r="G16" s="29">
        <f>IF(OR(D16="",E16="",NOT(ISNUMBER(D16)),NOT(ISNUMBER(E16)),D16&lt;=0,E16&lt;=0),"",ROUND(D16*E16,2))</f>
        <v/>
      </c>
      <c r="H16" s="29">
        <f>IF(G16="","",IF(C16="EUR",G16,ROUND(G16*(1+Riepilogo!$B$4),2)))</f>
        <v/>
      </c>
      <c r="I16" s="30">
        <f>IF(COUNTA(A16:D16)=0,"",IF(OR(A16="",B16="",C16="",D16=""),"Da completare",IF(OR(NOT(ISNUMBER(D16)),D16&lt;=0),"Importo non valido",IF(COUNTIF(Cambi!$A$2:$A$21,C16)=0,"Tasso mancante",IF(COUNTIF(Cambi!$A$2:$A$21,C16)&gt;1,"Valuta duplicata",IF(IFERROR(VLOOKUP(C16,Cambi!$A$2:$F$21,6,FALSE),"")&lt;&gt;"OK",IFERROR(VLOOKUP(C16,Cambi!$A$2:$F$21,6,FALSE),"Tasso mancante"),IF(G16="","Conversione non valida","OK")))))))</f>
        <v/>
      </c>
      <c r="J16" s="24" t="n"/>
    </row>
    <row r="17" ht="22" customHeight="1">
      <c r="A17" s="23" t="n"/>
      <c r="B17" s="24" t="n"/>
      <c r="C17" s="25" t="n"/>
      <c r="D17" s="26" t="n"/>
      <c r="E17" s="36">
        <f>IF(OR(C17="",D17=""),"",IFERROR(VLOOKUP(C17,Cambi!$A$2:$D$21,3,FALSE),""))</f>
        <v/>
      </c>
      <c r="F17" s="37">
        <f>IF(OR(C17="",D17=""),"",IFERROR(VLOOKUP(C17,Cambi!$A$2:$D$21,4,FALSE),""))</f>
        <v/>
      </c>
      <c r="G17" s="29">
        <f>IF(OR(D17="",E17="",NOT(ISNUMBER(D17)),NOT(ISNUMBER(E17)),D17&lt;=0,E17&lt;=0),"",ROUND(D17*E17,2))</f>
        <v/>
      </c>
      <c r="H17" s="29">
        <f>IF(G17="","",IF(C17="EUR",G17,ROUND(G17*(1+Riepilogo!$B$4),2)))</f>
        <v/>
      </c>
      <c r="I17" s="30">
        <f>IF(COUNTA(A17:D17)=0,"",IF(OR(A17="",B17="",C17="",D17=""),"Da completare",IF(OR(NOT(ISNUMBER(D17)),D17&lt;=0),"Importo non valido",IF(COUNTIF(Cambi!$A$2:$A$21,C17)=0,"Tasso mancante",IF(COUNTIF(Cambi!$A$2:$A$21,C17)&gt;1,"Valuta duplicata",IF(IFERROR(VLOOKUP(C17,Cambi!$A$2:$F$21,6,FALSE),"")&lt;&gt;"OK",IFERROR(VLOOKUP(C17,Cambi!$A$2:$F$21,6,FALSE),"Tasso mancante"),IF(G17="","Conversione non valida","OK")))))))</f>
        <v/>
      </c>
      <c r="J17" s="24" t="n"/>
    </row>
    <row r="18" ht="22" customHeight="1">
      <c r="A18" s="23" t="n"/>
      <c r="B18" s="24" t="n"/>
      <c r="C18" s="25" t="n"/>
      <c r="D18" s="26" t="n"/>
      <c r="E18" s="36">
        <f>IF(OR(C18="",D18=""),"",IFERROR(VLOOKUP(C18,Cambi!$A$2:$D$21,3,FALSE),""))</f>
        <v/>
      </c>
      <c r="F18" s="37">
        <f>IF(OR(C18="",D18=""),"",IFERROR(VLOOKUP(C18,Cambi!$A$2:$D$21,4,FALSE),""))</f>
        <v/>
      </c>
      <c r="G18" s="29">
        <f>IF(OR(D18="",E18="",NOT(ISNUMBER(D18)),NOT(ISNUMBER(E18)),D18&lt;=0,E18&lt;=0),"",ROUND(D18*E18,2))</f>
        <v/>
      </c>
      <c r="H18" s="29">
        <f>IF(G18="","",IF(C18="EUR",G18,ROUND(G18*(1+Riepilogo!$B$4),2)))</f>
        <v/>
      </c>
      <c r="I18" s="30">
        <f>IF(COUNTA(A18:D18)=0,"",IF(OR(A18="",B18="",C18="",D18=""),"Da completare",IF(OR(NOT(ISNUMBER(D18)),D18&lt;=0),"Importo non valido",IF(COUNTIF(Cambi!$A$2:$A$21,C18)=0,"Tasso mancante",IF(COUNTIF(Cambi!$A$2:$A$21,C18)&gt;1,"Valuta duplicata",IF(IFERROR(VLOOKUP(C18,Cambi!$A$2:$F$21,6,FALSE),"")&lt;&gt;"OK",IFERROR(VLOOKUP(C18,Cambi!$A$2:$F$21,6,FALSE),"Tasso mancante"),IF(G18="","Conversione non valida","OK")))))))</f>
        <v/>
      </c>
      <c r="J18" s="24" t="n"/>
    </row>
    <row r="19" ht="22" customHeight="1">
      <c r="A19" s="23" t="n"/>
      <c r="B19" s="24" t="n"/>
      <c r="C19" s="25" t="n"/>
      <c r="D19" s="26" t="n"/>
      <c r="E19" s="36">
        <f>IF(OR(C19="",D19=""),"",IFERROR(VLOOKUP(C19,Cambi!$A$2:$D$21,3,FALSE),""))</f>
        <v/>
      </c>
      <c r="F19" s="37">
        <f>IF(OR(C19="",D19=""),"",IFERROR(VLOOKUP(C19,Cambi!$A$2:$D$21,4,FALSE),""))</f>
        <v/>
      </c>
      <c r="G19" s="29">
        <f>IF(OR(D19="",E19="",NOT(ISNUMBER(D19)),NOT(ISNUMBER(E19)),D19&lt;=0,E19&lt;=0),"",ROUND(D19*E19,2))</f>
        <v/>
      </c>
      <c r="H19" s="29">
        <f>IF(G19="","",IF(C19="EUR",G19,ROUND(G19*(1+Riepilogo!$B$4),2)))</f>
        <v/>
      </c>
      <c r="I19" s="30">
        <f>IF(COUNTA(A19:D19)=0,"",IF(OR(A19="",B19="",C19="",D19=""),"Da completare",IF(OR(NOT(ISNUMBER(D19)),D19&lt;=0),"Importo non valido",IF(COUNTIF(Cambi!$A$2:$A$21,C19)=0,"Tasso mancante",IF(COUNTIF(Cambi!$A$2:$A$21,C19)&gt;1,"Valuta duplicata",IF(IFERROR(VLOOKUP(C19,Cambi!$A$2:$F$21,6,FALSE),"")&lt;&gt;"OK",IFERROR(VLOOKUP(C19,Cambi!$A$2:$F$21,6,FALSE),"Tasso mancante"),IF(G19="","Conversione non valida","OK")))))))</f>
        <v/>
      </c>
      <c r="J19" s="24" t="n"/>
    </row>
    <row r="20" ht="22" customHeight="1">
      <c r="A20" s="23" t="n"/>
      <c r="B20" s="24" t="n"/>
      <c r="C20" s="25" t="n"/>
      <c r="D20" s="26" t="n"/>
      <c r="E20" s="36">
        <f>IF(OR(C20="",D20=""),"",IFERROR(VLOOKUP(C20,Cambi!$A$2:$D$21,3,FALSE),""))</f>
        <v/>
      </c>
      <c r="F20" s="37">
        <f>IF(OR(C20="",D20=""),"",IFERROR(VLOOKUP(C20,Cambi!$A$2:$D$21,4,FALSE),""))</f>
        <v/>
      </c>
      <c r="G20" s="29">
        <f>IF(OR(D20="",E20="",NOT(ISNUMBER(D20)),NOT(ISNUMBER(E20)),D20&lt;=0,E20&lt;=0),"",ROUND(D20*E20,2))</f>
        <v/>
      </c>
      <c r="H20" s="29">
        <f>IF(G20="","",IF(C20="EUR",G20,ROUND(G20*(1+Riepilogo!$B$4),2)))</f>
        <v/>
      </c>
      <c r="I20" s="30">
        <f>IF(COUNTA(A20:D20)=0,"",IF(OR(A20="",B20="",C20="",D20=""),"Da completare",IF(OR(NOT(ISNUMBER(D20)),D20&lt;=0),"Importo non valido",IF(COUNTIF(Cambi!$A$2:$A$21,C20)=0,"Tasso mancante",IF(COUNTIF(Cambi!$A$2:$A$21,C20)&gt;1,"Valuta duplicata",IF(IFERROR(VLOOKUP(C20,Cambi!$A$2:$F$21,6,FALSE),"")&lt;&gt;"OK",IFERROR(VLOOKUP(C20,Cambi!$A$2:$F$21,6,FALSE),"Tasso mancante"),IF(G20="","Conversione non valida","OK")))))))</f>
        <v/>
      </c>
      <c r="J20" s="24" t="n"/>
    </row>
    <row r="21" ht="22" customHeight="1">
      <c r="A21" s="23" t="n"/>
      <c r="B21" s="24" t="n"/>
      <c r="C21" s="25" t="n"/>
      <c r="D21" s="26" t="n"/>
      <c r="E21" s="36">
        <f>IF(OR(C21="",D21=""),"",IFERROR(VLOOKUP(C21,Cambi!$A$2:$D$21,3,FALSE),""))</f>
        <v/>
      </c>
      <c r="F21" s="37">
        <f>IF(OR(C21="",D21=""),"",IFERROR(VLOOKUP(C21,Cambi!$A$2:$D$21,4,FALSE),""))</f>
        <v/>
      </c>
      <c r="G21" s="29">
        <f>IF(OR(D21="",E21="",NOT(ISNUMBER(D21)),NOT(ISNUMBER(E21)),D21&lt;=0,E21&lt;=0),"",ROUND(D21*E21,2))</f>
        <v/>
      </c>
      <c r="H21" s="29">
        <f>IF(G21="","",IF(C21="EUR",G21,ROUND(G21*(1+Riepilogo!$B$4),2)))</f>
        <v/>
      </c>
      <c r="I21" s="30">
        <f>IF(COUNTA(A21:D21)=0,"",IF(OR(A21="",B21="",C21="",D21=""),"Da completare",IF(OR(NOT(ISNUMBER(D21)),D21&lt;=0),"Importo non valido",IF(COUNTIF(Cambi!$A$2:$A$21,C21)=0,"Tasso mancante",IF(COUNTIF(Cambi!$A$2:$A$21,C21)&gt;1,"Valuta duplicata",IF(IFERROR(VLOOKUP(C21,Cambi!$A$2:$F$21,6,FALSE),"")&lt;&gt;"OK",IFERROR(VLOOKUP(C21,Cambi!$A$2:$F$21,6,FALSE),"Tasso mancante"),IF(G21="","Conversione non valida","OK")))))))</f>
        <v/>
      </c>
      <c r="J21" s="24" t="n"/>
    </row>
    <row r="22" ht="22" customHeight="1">
      <c r="A22" s="23" t="n"/>
      <c r="B22" s="24" t="n"/>
      <c r="C22" s="25" t="n"/>
      <c r="D22" s="26" t="n"/>
      <c r="E22" s="36">
        <f>IF(OR(C22="",D22=""),"",IFERROR(VLOOKUP(C22,Cambi!$A$2:$D$21,3,FALSE),""))</f>
        <v/>
      </c>
      <c r="F22" s="37">
        <f>IF(OR(C22="",D22=""),"",IFERROR(VLOOKUP(C22,Cambi!$A$2:$D$21,4,FALSE),""))</f>
        <v/>
      </c>
      <c r="G22" s="29">
        <f>IF(OR(D22="",E22="",NOT(ISNUMBER(D22)),NOT(ISNUMBER(E22)),D22&lt;=0,E22&lt;=0),"",ROUND(D22*E22,2))</f>
        <v/>
      </c>
      <c r="H22" s="29">
        <f>IF(G22="","",IF(C22="EUR",G22,ROUND(G22*(1+Riepilogo!$B$4),2)))</f>
        <v/>
      </c>
      <c r="I22" s="30">
        <f>IF(COUNTA(A22:D22)=0,"",IF(OR(A22="",B22="",C22="",D22=""),"Da completare",IF(OR(NOT(ISNUMBER(D22)),D22&lt;=0),"Importo non valido",IF(COUNTIF(Cambi!$A$2:$A$21,C22)=0,"Tasso mancante",IF(COUNTIF(Cambi!$A$2:$A$21,C22)&gt;1,"Valuta duplicata",IF(IFERROR(VLOOKUP(C22,Cambi!$A$2:$F$21,6,FALSE),"")&lt;&gt;"OK",IFERROR(VLOOKUP(C22,Cambi!$A$2:$F$21,6,FALSE),"Tasso mancante"),IF(G22="","Conversione non valida","OK")))))))</f>
        <v/>
      </c>
      <c r="J22" s="24" t="n"/>
    </row>
    <row r="23" ht="22" customHeight="1">
      <c r="A23" s="23" t="n"/>
      <c r="B23" s="24" t="n"/>
      <c r="C23" s="25" t="n"/>
      <c r="D23" s="26" t="n"/>
      <c r="E23" s="36">
        <f>IF(OR(C23="",D23=""),"",IFERROR(VLOOKUP(C23,Cambi!$A$2:$D$21,3,FALSE),""))</f>
        <v/>
      </c>
      <c r="F23" s="37">
        <f>IF(OR(C23="",D23=""),"",IFERROR(VLOOKUP(C23,Cambi!$A$2:$D$21,4,FALSE),""))</f>
        <v/>
      </c>
      <c r="G23" s="29">
        <f>IF(OR(D23="",E23="",NOT(ISNUMBER(D23)),NOT(ISNUMBER(E23)),D23&lt;=0,E23&lt;=0),"",ROUND(D23*E23,2))</f>
        <v/>
      </c>
      <c r="H23" s="29">
        <f>IF(G23="","",IF(C23="EUR",G23,ROUND(G23*(1+Riepilogo!$B$4),2)))</f>
        <v/>
      </c>
      <c r="I23" s="30">
        <f>IF(COUNTA(A23:D23)=0,"",IF(OR(A23="",B23="",C23="",D23=""),"Da completare",IF(OR(NOT(ISNUMBER(D23)),D23&lt;=0),"Importo non valido",IF(COUNTIF(Cambi!$A$2:$A$21,C23)=0,"Tasso mancante",IF(COUNTIF(Cambi!$A$2:$A$21,C23)&gt;1,"Valuta duplicata",IF(IFERROR(VLOOKUP(C23,Cambi!$A$2:$F$21,6,FALSE),"")&lt;&gt;"OK",IFERROR(VLOOKUP(C23,Cambi!$A$2:$F$21,6,FALSE),"Tasso mancante"),IF(G23="","Conversione non valida","OK")))))))</f>
        <v/>
      </c>
      <c r="J23" s="24" t="n"/>
    </row>
    <row r="24" ht="22" customHeight="1">
      <c r="A24" s="23" t="n"/>
      <c r="B24" s="24" t="n"/>
      <c r="C24" s="25" t="n"/>
      <c r="D24" s="26" t="n"/>
      <c r="E24" s="36">
        <f>IF(OR(C24="",D24=""),"",IFERROR(VLOOKUP(C24,Cambi!$A$2:$D$21,3,FALSE),""))</f>
        <v/>
      </c>
      <c r="F24" s="37">
        <f>IF(OR(C24="",D24=""),"",IFERROR(VLOOKUP(C24,Cambi!$A$2:$D$21,4,FALSE),""))</f>
        <v/>
      </c>
      <c r="G24" s="29">
        <f>IF(OR(D24="",E24="",NOT(ISNUMBER(D24)),NOT(ISNUMBER(E24)),D24&lt;=0,E24&lt;=0),"",ROUND(D24*E24,2))</f>
        <v/>
      </c>
      <c r="H24" s="29">
        <f>IF(G24="","",IF(C24="EUR",G24,ROUND(G24*(1+Riepilogo!$B$4),2)))</f>
        <v/>
      </c>
      <c r="I24" s="30">
        <f>IF(COUNTA(A24:D24)=0,"",IF(OR(A24="",B24="",C24="",D24=""),"Da completare",IF(OR(NOT(ISNUMBER(D24)),D24&lt;=0),"Importo non valido",IF(COUNTIF(Cambi!$A$2:$A$21,C24)=0,"Tasso mancante",IF(COUNTIF(Cambi!$A$2:$A$21,C24)&gt;1,"Valuta duplicata",IF(IFERROR(VLOOKUP(C24,Cambi!$A$2:$F$21,6,FALSE),"")&lt;&gt;"OK",IFERROR(VLOOKUP(C24,Cambi!$A$2:$F$21,6,FALSE),"Tasso mancante"),IF(G24="","Conversione non valida","OK")))))))</f>
        <v/>
      </c>
      <c r="J24" s="24" t="n"/>
    </row>
    <row r="25" ht="22" customHeight="1">
      <c r="A25" s="23" t="n"/>
      <c r="B25" s="24" t="n"/>
      <c r="C25" s="25" t="n"/>
      <c r="D25" s="26" t="n"/>
      <c r="E25" s="36">
        <f>IF(OR(C25="",D25=""),"",IFERROR(VLOOKUP(C25,Cambi!$A$2:$D$21,3,FALSE),""))</f>
        <v/>
      </c>
      <c r="F25" s="37">
        <f>IF(OR(C25="",D25=""),"",IFERROR(VLOOKUP(C25,Cambi!$A$2:$D$21,4,FALSE),""))</f>
        <v/>
      </c>
      <c r="G25" s="29">
        <f>IF(OR(D25="",E25="",NOT(ISNUMBER(D25)),NOT(ISNUMBER(E25)),D25&lt;=0,E25&lt;=0),"",ROUND(D25*E25,2))</f>
        <v/>
      </c>
      <c r="H25" s="29">
        <f>IF(G25="","",IF(C25="EUR",G25,ROUND(G25*(1+Riepilogo!$B$4),2)))</f>
        <v/>
      </c>
      <c r="I25" s="30">
        <f>IF(COUNTA(A25:D25)=0,"",IF(OR(A25="",B25="",C25="",D25=""),"Da completare",IF(OR(NOT(ISNUMBER(D25)),D25&lt;=0),"Importo non valido",IF(COUNTIF(Cambi!$A$2:$A$21,C25)=0,"Tasso mancante",IF(COUNTIF(Cambi!$A$2:$A$21,C25)&gt;1,"Valuta duplicata",IF(IFERROR(VLOOKUP(C25,Cambi!$A$2:$F$21,6,FALSE),"")&lt;&gt;"OK",IFERROR(VLOOKUP(C25,Cambi!$A$2:$F$21,6,FALSE),"Tasso mancante"),IF(G25="","Conversione non valida","OK")))))))</f>
        <v/>
      </c>
      <c r="J25" s="24" t="n"/>
    </row>
    <row r="26" ht="22" customHeight="1">
      <c r="A26" s="23" t="n"/>
      <c r="B26" s="24" t="n"/>
      <c r="C26" s="25" t="n"/>
      <c r="D26" s="26" t="n"/>
      <c r="E26" s="36">
        <f>IF(OR(C26="",D26=""),"",IFERROR(VLOOKUP(C26,Cambi!$A$2:$D$21,3,FALSE),""))</f>
        <v/>
      </c>
      <c r="F26" s="37">
        <f>IF(OR(C26="",D26=""),"",IFERROR(VLOOKUP(C26,Cambi!$A$2:$D$21,4,FALSE),""))</f>
        <v/>
      </c>
      <c r="G26" s="29">
        <f>IF(OR(D26="",E26="",NOT(ISNUMBER(D26)),NOT(ISNUMBER(E26)),D26&lt;=0,E26&lt;=0),"",ROUND(D26*E26,2))</f>
        <v/>
      </c>
      <c r="H26" s="29">
        <f>IF(G26="","",IF(C26="EUR",G26,ROUND(G26*(1+Riepilogo!$B$4),2)))</f>
        <v/>
      </c>
      <c r="I26" s="30">
        <f>IF(COUNTA(A26:D26)=0,"",IF(OR(A26="",B26="",C26="",D26=""),"Da completare",IF(OR(NOT(ISNUMBER(D26)),D26&lt;=0),"Importo non valido",IF(COUNTIF(Cambi!$A$2:$A$21,C26)=0,"Tasso mancante",IF(COUNTIF(Cambi!$A$2:$A$21,C26)&gt;1,"Valuta duplicata",IF(IFERROR(VLOOKUP(C26,Cambi!$A$2:$F$21,6,FALSE),"")&lt;&gt;"OK",IFERROR(VLOOKUP(C26,Cambi!$A$2:$F$21,6,FALSE),"Tasso mancante"),IF(G26="","Conversione non valida","OK")))))))</f>
        <v/>
      </c>
      <c r="J26" s="24" t="n"/>
    </row>
    <row r="27" ht="22" customHeight="1">
      <c r="A27" s="23" t="n"/>
      <c r="B27" s="24" t="n"/>
      <c r="C27" s="25" t="n"/>
      <c r="D27" s="26" t="n"/>
      <c r="E27" s="36">
        <f>IF(OR(C27="",D27=""),"",IFERROR(VLOOKUP(C27,Cambi!$A$2:$D$21,3,FALSE),""))</f>
        <v/>
      </c>
      <c r="F27" s="37">
        <f>IF(OR(C27="",D27=""),"",IFERROR(VLOOKUP(C27,Cambi!$A$2:$D$21,4,FALSE),""))</f>
        <v/>
      </c>
      <c r="G27" s="29">
        <f>IF(OR(D27="",E27="",NOT(ISNUMBER(D27)),NOT(ISNUMBER(E27)),D27&lt;=0,E27&lt;=0),"",ROUND(D27*E27,2))</f>
        <v/>
      </c>
      <c r="H27" s="29">
        <f>IF(G27="","",IF(C27="EUR",G27,ROUND(G27*(1+Riepilogo!$B$4),2)))</f>
        <v/>
      </c>
      <c r="I27" s="30">
        <f>IF(COUNTA(A27:D27)=0,"",IF(OR(A27="",B27="",C27="",D27=""),"Da completare",IF(OR(NOT(ISNUMBER(D27)),D27&lt;=0),"Importo non valido",IF(COUNTIF(Cambi!$A$2:$A$21,C27)=0,"Tasso mancante",IF(COUNTIF(Cambi!$A$2:$A$21,C27)&gt;1,"Valuta duplicata",IF(IFERROR(VLOOKUP(C27,Cambi!$A$2:$F$21,6,FALSE),"")&lt;&gt;"OK",IFERROR(VLOOKUP(C27,Cambi!$A$2:$F$21,6,FALSE),"Tasso mancante"),IF(G27="","Conversione non valida","OK")))))))</f>
        <v/>
      </c>
      <c r="J27" s="24" t="n"/>
    </row>
    <row r="28" ht="22" customHeight="1">
      <c r="A28" s="23" t="n"/>
      <c r="B28" s="24" t="n"/>
      <c r="C28" s="25" t="n"/>
      <c r="D28" s="26" t="n"/>
      <c r="E28" s="36">
        <f>IF(OR(C28="",D28=""),"",IFERROR(VLOOKUP(C28,Cambi!$A$2:$D$21,3,FALSE),""))</f>
        <v/>
      </c>
      <c r="F28" s="37">
        <f>IF(OR(C28="",D28=""),"",IFERROR(VLOOKUP(C28,Cambi!$A$2:$D$21,4,FALSE),""))</f>
        <v/>
      </c>
      <c r="G28" s="29">
        <f>IF(OR(D28="",E28="",NOT(ISNUMBER(D28)),NOT(ISNUMBER(E28)),D28&lt;=0,E28&lt;=0),"",ROUND(D28*E28,2))</f>
        <v/>
      </c>
      <c r="H28" s="29">
        <f>IF(G28="","",IF(C28="EUR",G28,ROUND(G28*(1+Riepilogo!$B$4),2)))</f>
        <v/>
      </c>
      <c r="I28" s="30">
        <f>IF(COUNTA(A28:D28)=0,"",IF(OR(A28="",B28="",C28="",D28=""),"Da completare",IF(OR(NOT(ISNUMBER(D28)),D28&lt;=0),"Importo non valido",IF(COUNTIF(Cambi!$A$2:$A$21,C28)=0,"Tasso mancante",IF(COUNTIF(Cambi!$A$2:$A$21,C28)&gt;1,"Valuta duplicata",IF(IFERROR(VLOOKUP(C28,Cambi!$A$2:$F$21,6,FALSE),"")&lt;&gt;"OK",IFERROR(VLOOKUP(C28,Cambi!$A$2:$F$21,6,FALSE),"Tasso mancante"),IF(G28="","Conversione non valida","OK")))))))</f>
        <v/>
      </c>
      <c r="J28" s="24" t="n"/>
    </row>
    <row r="29" ht="22" customHeight="1">
      <c r="A29" s="23" t="n"/>
      <c r="B29" s="24" t="n"/>
      <c r="C29" s="25" t="n"/>
      <c r="D29" s="26" t="n"/>
      <c r="E29" s="36">
        <f>IF(OR(C29="",D29=""),"",IFERROR(VLOOKUP(C29,Cambi!$A$2:$D$21,3,FALSE),""))</f>
        <v/>
      </c>
      <c r="F29" s="37">
        <f>IF(OR(C29="",D29=""),"",IFERROR(VLOOKUP(C29,Cambi!$A$2:$D$21,4,FALSE),""))</f>
        <v/>
      </c>
      <c r="G29" s="29">
        <f>IF(OR(D29="",E29="",NOT(ISNUMBER(D29)),NOT(ISNUMBER(E29)),D29&lt;=0,E29&lt;=0),"",ROUND(D29*E29,2))</f>
        <v/>
      </c>
      <c r="H29" s="29">
        <f>IF(G29="","",IF(C29="EUR",G29,ROUND(G29*(1+Riepilogo!$B$4),2)))</f>
        <v/>
      </c>
      <c r="I29" s="30">
        <f>IF(COUNTA(A29:D29)=0,"",IF(OR(A29="",B29="",C29="",D29=""),"Da completare",IF(OR(NOT(ISNUMBER(D29)),D29&lt;=0),"Importo non valido",IF(COUNTIF(Cambi!$A$2:$A$21,C29)=0,"Tasso mancante",IF(COUNTIF(Cambi!$A$2:$A$21,C29)&gt;1,"Valuta duplicata",IF(IFERROR(VLOOKUP(C29,Cambi!$A$2:$F$21,6,FALSE),"")&lt;&gt;"OK",IFERROR(VLOOKUP(C29,Cambi!$A$2:$F$21,6,FALSE),"Tasso mancante"),IF(G29="","Conversione non valida","OK")))))))</f>
        <v/>
      </c>
      <c r="J29" s="24" t="n"/>
    </row>
    <row r="30" ht="22" customHeight="1">
      <c r="A30" s="23" t="n"/>
      <c r="B30" s="24" t="n"/>
      <c r="C30" s="25" t="n"/>
      <c r="D30" s="26" t="n"/>
      <c r="E30" s="36">
        <f>IF(OR(C30="",D30=""),"",IFERROR(VLOOKUP(C30,Cambi!$A$2:$D$21,3,FALSE),""))</f>
        <v/>
      </c>
      <c r="F30" s="37">
        <f>IF(OR(C30="",D30=""),"",IFERROR(VLOOKUP(C30,Cambi!$A$2:$D$21,4,FALSE),""))</f>
        <v/>
      </c>
      <c r="G30" s="29">
        <f>IF(OR(D30="",E30="",NOT(ISNUMBER(D30)),NOT(ISNUMBER(E30)),D30&lt;=0,E30&lt;=0),"",ROUND(D30*E30,2))</f>
        <v/>
      </c>
      <c r="H30" s="29">
        <f>IF(G30="","",IF(C30="EUR",G30,ROUND(G30*(1+Riepilogo!$B$4),2)))</f>
        <v/>
      </c>
      <c r="I30" s="30">
        <f>IF(COUNTA(A30:D30)=0,"",IF(OR(A30="",B30="",C30="",D30=""),"Da completare",IF(OR(NOT(ISNUMBER(D30)),D30&lt;=0),"Importo non valido",IF(COUNTIF(Cambi!$A$2:$A$21,C30)=0,"Tasso mancante",IF(COUNTIF(Cambi!$A$2:$A$21,C30)&gt;1,"Valuta duplicata",IF(IFERROR(VLOOKUP(C30,Cambi!$A$2:$F$21,6,FALSE),"")&lt;&gt;"OK",IFERROR(VLOOKUP(C30,Cambi!$A$2:$F$21,6,FALSE),"Tasso mancante"),IF(G30="","Conversione non valida","OK")))))))</f>
        <v/>
      </c>
      <c r="J30" s="24" t="n"/>
    </row>
    <row r="31" ht="22" customHeight="1">
      <c r="A31" s="23" t="n"/>
      <c r="B31" s="24" t="n"/>
      <c r="C31" s="25" t="n"/>
      <c r="D31" s="26" t="n"/>
      <c r="E31" s="36">
        <f>IF(OR(C31="",D31=""),"",IFERROR(VLOOKUP(C31,Cambi!$A$2:$D$21,3,FALSE),""))</f>
        <v/>
      </c>
      <c r="F31" s="37">
        <f>IF(OR(C31="",D31=""),"",IFERROR(VLOOKUP(C31,Cambi!$A$2:$D$21,4,FALSE),""))</f>
        <v/>
      </c>
      <c r="G31" s="29">
        <f>IF(OR(D31="",E31="",NOT(ISNUMBER(D31)),NOT(ISNUMBER(E31)),D31&lt;=0,E31&lt;=0),"",ROUND(D31*E31,2))</f>
        <v/>
      </c>
      <c r="H31" s="29">
        <f>IF(G31="","",IF(C31="EUR",G31,ROUND(G31*(1+Riepilogo!$B$4),2)))</f>
        <v/>
      </c>
      <c r="I31" s="30">
        <f>IF(COUNTA(A31:D31)=0,"",IF(OR(A31="",B31="",C31="",D31=""),"Da completare",IF(OR(NOT(ISNUMBER(D31)),D31&lt;=0),"Importo non valido",IF(COUNTIF(Cambi!$A$2:$A$21,C31)=0,"Tasso mancante",IF(COUNTIF(Cambi!$A$2:$A$21,C31)&gt;1,"Valuta duplicata",IF(IFERROR(VLOOKUP(C31,Cambi!$A$2:$F$21,6,FALSE),"")&lt;&gt;"OK",IFERROR(VLOOKUP(C31,Cambi!$A$2:$F$21,6,FALSE),"Tasso mancante"),IF(G31="","Conversione non valida","OK")))))))</f>
        <v/>
      </c>
      <c r="J31" s="24" t="n"/>
    </row>
    <row r="32" ht="22" customHeight="1">
      <c r="A32" s="23" t="n"/>
      <c r="B32" s="24" t="n"/>
      <c r="C32" s="25" t="n"/>
      <c r="D32" s="26" t="n"/>
      <c r="E32" s="36">
        <f>IF(OR(C32="",D32=""),"",IFERROR(VLOOKUP(C32,Cambi!$A$2:$D$21,3,FALSE),""))</f>
        <v/>
      </c>
      <c r="F32" s="37">
        <f>IF(OR(C32="",D32=""),"",IFERROR(VLOOKUP(C32,Cambi!$A$2:$D$21,4,FALSE),""))</f>
        <v/>
      </c>
      <c r="G32" s="29">
        <f>IF(OR(D32="",E32="",NOT(ISNUMBER(D32)),NOT(ISNUMBER(E32)),D32&lt;=0,E32&lt;=0),"",ROUND(D32*E32,2))</f>
        <v/>
      </c>
      <c r="H32" s="29">
        <f>IF(G32="","",IF(C32="EUR",G32,ROUND(G32*(1+Riepilogo!$B$4),2)))</f>
        <v/>
      </c>
      <c r="I32" s="30">
        <f>IF(COUNTA(A32:D32)=0,"",IF(OR(A32="",B32="",C32="",D32=""),"Da completare",IF(OR(NOT(ISNUMBER(D32)),D32&lt;=0),"Importo non valido",IF(COUNTIF(Cambi!$A$2:$A$21,C32)=0,"Tasso mancante",IF(COUNTIF(Cambi!$A$2:$A$21,C32)&gt;1,"Valuta duplicata",IF(IFERROR(VLOOKUP(C32,Cambi!$A$2:$F$21,6,FALSE),"")&lt;&gt;"OK",IFERROR(VLOOKUP(C32,Cambi!$A$2:$F$21,6,FALSE),"Tasso mancante"),IF(G32="","Conversione non valida","OK")))))))</f>
        <v/>
      </c>
      <c r="J32" s="24" t="n"/>
    </row>
    <row r="33" ht="22" customHeight="1">
      <c r="A33" s="23" t="n"/>
      <c r="B33" s="24" t="n"/>
      <c r="C33" s="25" t="n"/>
      <c r="D33" s="26" t="n"/>
      <c r="E33" s="36">
        <f>IF(OR(C33="",D33=""),"",IFERROR(VLOOKUP(C33,Cambi!$A$2:$D$21,3,FALSE),""))</f>
        <v/>
      </c>
      <c r="F33" s="37">
        <f>IF(OR(C33="",D33=""),"",IFERROR(VLOOKUP(C33,Cambi!$A$2:$D$21,4,FALSE),""))</f>
        <v/>
      </c>
      <c r="G33" s="29">
        <f>IF(OR(D33="",E33="",NOT(ISNUMBER(D33)),NOT(ISNUMBER(E33)),D33&lt;=0,E33&lt;=0),"",ROUND(D33*E33,2))</f>
        <v/>
      </c>
      <c r="H33" s="29">
        <f>IF(G33="","",IF(C33="EUR",G33,ROUND(G33*(1+Riepilogo!$B$4),2)))</f>
        <v/>
      </c>
      <c r="I33" s="30">
        <f>IF(COUNTA(A33:D33)=0,"",IF(OR(A33="",B33="",C33="",D33=""),"Da completare",IF(OR(NOT(ISNUMBER(D33)),D33&lt;=0),"Importo non valido",IF(COUNTIF(Cambi!$A$2:$A$21,C33)=0,"Tasso mancante",IF(COUNTIF(Cambi!$A$2:$A$21,C33)&gt;1,"Valuta duplicata",IF(IFERROR(VLOOKUP(C33,Cambi!$A$2:$F$21,6,FALSE),"")&lt;&gt;"OK",IFERROR(VLOOKUP(C33,Cambi!$A$2:$F$21,6,FALSE),"Tasso mancante"),IF(G33="","Conversione non valida","OK")))))))</f>
        <v/>
      </c>
      <c r="J33" s="24" t="n"/>
    </row>
    <row r="34" ht="22" customHeight="1">
      <c r="A34" s="23" t="n"/>
      <c r="B34" s="24" t="n"/>
      <c r="C34" s="25" t="n"/>
      <c r="D34" s="26" t="n"/>
      <c r="E34" s="36">
        <f>IF(OR(C34="",D34=""),"",IFERROR(VLOOKUP(C34,Cambi!$A$2:$D$21,3,FALSE),""))</f>
        <v/>
      </c>
      <c r="F34" s="37">
        <f>IF(OR(C34="",D34=""),"",IFERROR(VLOOKUP(C34,Cambi!$A$2:$D$21,4,FALSE),""))</f>
        <v/>
      </c>
      <c r="G34" s="29">
        <f>IF(OR(D34="",E34="",NOT(ISNUMBER(D34)),NOT(ISNUMBER(E34)),D34&lt;=0,E34&lt;=0),"",ROUND(D34*E34,2))</f>
        <v/>
      </c>
      <c r="H34" s="29">
        <f>IF(G34="","",IF(C34="EUR",G34,ROUND(G34*(1+Riepilogo!$B$4),2)))</f>
        <v/>
      </c>
      <c r="I34" s="30">
        <f>IF(COUNTA(A34:D34)=0,"",IF(OR(A34="",B34="",C34="",D34=""),"Da completare",IF(OR(NOT(ISNUMBER(D34)),D34&lt;=0),"Importo non valido",IF(COUNTIF(Cambi!$A$2:$A$21,C34)=0,"Tasso mancante",IF(COUNTIF(Cambi!$A$2:$A$21,C34)&gt;1,"Valuta duplicata",IF(IFERROR(VLOOKUP(C34,Cambi!$A$2:$F$21,6,FALSE),"")&lt;&gt;"OK",IFERROR(VLOOKUP(C34,Cambi!$A$2:$F$21,6,FALSE),"Tasso mancante"),IF(G34="","Conversione non valida","OK")))))))</f>
        <v/>
      </c>
      <c r="J34" s="24" t="n"/>
    </row>
    <row r="35" ht="22" customHeight="1">
      <c r="A35" s="23" t="n"/>
      <c r="B35" s="24" t="n"/>
      <c r="C35" s="25" t="n"/>
      <c r="D35" s="26" t="n"/>
      <c r="E35" s="36">
        <f>IF(OR(C35="",D35=""),"",IFERROR(VLOOKUP(C35,Cambi!$A$2:$D$21,3,FALSE),""))</f>
        <v/>
      </c>
      <c r="F35" s="37">
        <f>IF(OR(C35="",D35=""),"",IFERROR(VLOOKUP(C35,Cambi!$A$2:$D$21,4,FALSE),""))</f>
        <v/>
      </c>
      <c r="G35" s="29">
        <f>IF(OR(D35="",E35="",NOT(ISNUMBER(D35)),NOT(ISNUMBER(E35)),D35&lt;=0,E35&lt;=0),"",ROUND(D35*E35,2))</f>
        <v/>
      </c>
      <c r="H35" s="29">
        <f>IF(G35="","",IF(C35="EUR",G35,ROUND(G35*(1+Riepilogo!$B$4),2)))</f>
        <v/>
      </c>
      <c r="I35" s="30">
        <f>IF(COUNTA(A35:D35)=0,"",IF(OR(A35="",B35="",C35="",D35=""),"Da completare",IF(OR(NOT(ISNUMBER(D35)),D35&lt;=0),"Importo non valido",IF(COUNTIF(Cambi!$A$2:$A$21,C35)=0,"Tasso mancante",IF(COUNTIF(Cambi!$A$2:$A$21,C35)&gt;1,"Valuta duplicata",IF(IFERROR(VLOOKUP(C35,Cambi!$A$2:$F$21,6,FALSE),"")&lt;&gt;"OK",IFERROR(VLOOKUP(C35,Cambi!$A$2:$F$21,6,FALSE),"Tasso mancante"),IF(G35="","Conversione non valida","OK")))))))</f>
        <v/>
      </c>
      <c r="J35" s="24" t="n"/>
    </row>
    <row r="36" ht="22" customHeight="1">
      <c r="A36" s="23" t="n"/>
      <c r="B36" s="24" t="n"/>
      <c r="C36" s="25" t="n"/>
      <c r="D36" s="26" t="n"/>
      <c r="E36" s="36">
        <f>IF(OR(C36="",D36=""),"",IFERROR(VLOOKUP(C36,Cambi!$A$2:$D$21,3,FALSE),""))</f>
        <v/>
      </c>
      <c r="F36" s="37">
        <f>IF(OR(C36="",D36=""),"",IFERROR(VLOOKUP(C36,Cambi!$A$2:$D$21,4,FALSE),""))</f>
        <v/>
      </c>
      <c r="G36" s="29">
        <f>IF(OR(D36="",E36="",NOT(ISNUMBER(D36)),NOT(ISNUMBER(E36)),D36&lt;=0,E36&lt;=0),"",ROUND(D36*E36,2))</f>
        <v/>
      </c>
      <c r="H36" s="29">
        <f>IF(G36="","",IF(C36="EUR",G36,ROUND(G36*(1+Riepilogo!$B$4),2)))</f>
        <v/>
      </c>
      <c r="I36" s="30">
        <f>IF(COUNTA(A36:D36)=0,"",IF(OR(A36="",B36="",C36="",D36=""),"Da completare",IF(OR(NOT(ISNUMBER(D36)),D36&lt;=0),"Importo non valido",IF(COUNTIF(Cambi!$A$2:$A$21,C36)=0,"Tasso mancante",IF(COUNTIF(Cambi!$A$2:$A$21,C36)&gt;1,"Valuta duplicata",IF(IFERROR(VLOOKUP(C36,Cambi!$A$2:$F$21,6,FALSE),"")&lt;&gt;"OK",IFERROR(VLOOKUP(C36,Cambi!$A$2:$F$21,6,FALSE),"Tasso mancante"),IF(G36="","Conversione non valida","OK")))))))</f>
        <v/>
      </c>
      <c r="J36" s="24" t="n"/>
    </row>
    <row r="37" ht="22" customHeight="1">
      <c r="A37" s="23" t="n"/>
      <c r="B37" s="24" t="n"/>
      <c r="C37" s="25" t="n"/>
      <c r="D37" s="26" t="n"/>
      <c r="E37" s="36">
        <f>IF(OR(C37="",D37=""),"",IFERROR(VLOOKUP(C37,Cambi!$A$2:$D$21,3,FALSE),""))</f>
        <v/>
      </c>
      <c r="F37" s="37">
        <f>IF(OR(C37="",D37=""),"",IFERROR(VLOOKUP(C37,Cambi!$A$2:$D$21,4,FALSE),""))</f>
        <v/>
      </c>
      <c r="G37" s="29">
        <f>IF(OR(D37="",E37="",NOT(ISNUMBER(D37)),NOT(ISNUMBER(E37)),D37&lt;=0,E37&lt;=0),"",ROUND(D37*E37,2))</f>
        <v/>
      </c>
      <c r="H37" s="29">
        <f>IF(G37="","",IF(C37="EUR",G37,ROUND(G37*(1+Riepilogo!$B$4),2)))</f>
        <v/>
      </c>
      <c r="I37" s="30">
        <f>IF(COUNTA(A37:D37)=0,"",IF(OR(A37="",B37="",C37="",D37=""),"Da completare",IF(OR(NOT(ISNUMBER(D37)),D37&lt;=0),"Importo non valido",IF(COUNTIF(Cambi!$A$2:$A$21,C37)=0,"Tasso mancante",IF(COUNTIF(Cambi!$A$2:$A$21,C37)&gt;1,"Valuta duplicata",IF(IFERROR(VLOOKUP(C37,Cambi!$A$2:$F$21,6,FALSE),"")&lt;&gt;"OK",IFERROR(VLOOKUP(C37,Cambi!$A$2:$F$21,6,FALSE),"Tasso mancante"),IF(G37="","Conversione non valida","OK")))))))</f>
        <v/>
      </c>
      <c r="J37" s="24" t="n"/>
    </row>
    <row r="38" ht="22" customHeight="1">
      <c r="A38" s="23" t="n"/>
      <c r="B38" s="24" t="n"/>
      <c r="C38" s="25" t="n"/>
      <c r="D38" s="26" t="n"/>
      <c r="E38" s="36">
        <f>IF(OR(C38="",D38=""),"",IFERROR(VLOOKUP(C38,Cambi!$A$2:$D$21,3,FALSE),""))</f>
        <v/>
      </c>
      <c r="F38" s="37">
        <f>IF(OR(C38="",D38=""),"",IFERROR(VLOOKUP(C38,Cambi!$A$2:$D$21,4,FALSE),""))</f>
        <v/>
      </c>
      <c r="G38" s="29">
        <f>IF(OR(D38="",E38="",NOT(ISNUMBER(D38)),NOT(ISNUMBER(E38)),D38&lt;=0,E38&lt;=0),"",ROUND(D38*E38,2))</f>
        <v/>
      </c>
      <c r="H38" s="29">
        <f>IF(G38="","",IF(C38="EUR",G38,ROUND(G38*(1+Riepilogo!$B$4),2)))</f>
        <v/>
      </c>
      <c r="I38" s="30">
        <f>IF(COUNTA(A38:D38)=0,"",IF(OR(A38="",B38="",C38="",D38=""),"Da completare",IF(OR(NOT(ISNUMBER(D38)),D38&lt;=0),"Importo non valido",IF(COUNTIF(Cambi!$A$2:$A$21,C38)=0,"Tasso mancante",IF(COUNTIF(Cambi!$A$2:$A$21,C38)&gt;1,"Valuta duplicata",IF(IFERROR(VLOOKUP(C38,Cambi!$A$2:$F$21,6,FALSE),"")&lt;&gt;"OK",IFERROR(VLOOKUP(C38,Cambi!$A$2:$F$21,6,FALSE),"Tasso mancante"),IF(G38="","Conversione non valida","OK")))))))</f>
        <v/>
      </c>
      <c r="J38" s="24" t="n"/>
    </row>
    <row r="39" ht="22" customHeight="1">
      <c r="A39" s="23" t="n"/>
      <c r="B39" s="24" t="n"/>
      <c r="C39" s="25" t="n"/>
      <c r="D39" s="26" t="n"/>
      <c r="E39" s="36">
        <f>IF(OR(C39="",D39=""),"",IFERROR(VLOOKUP(C39,Cambi!$A$2:$D$21,3,FALSE),""))</f>
        <v/>
      </c>
      <c r="F39" s="37">
        <f>IF(OR(C39="",D39=""),"",IFERROR(VLOOKUP(C39,Cambi!$A$2:$D$21,4,FALSE),""))</f>
        <v/>
      </c>
      <c r="G39" s="29">
        <f>IF(OR(D39="",E39="",NOT(ISNUMBER(D39)),NOT(ISNUMBER(E39)),D39&lt;=0,E39&lt;=0),"",ROUND(D39*E39,2))</f>
        <v/>
      </c>
      <c r="H39" s="29">
        <f>IF(G39="","",IF(C39="EUR",G39,ROUND(G39*(1+Riepilogo!$B$4),2)))</f>
        <v/>
      </c>
      <c r="I39" s="30">
        <f>IF(COUNTA(A39:D39)=0,"",IF(OR(A39="",B39="",C39="",D39=""),"Da completare",IF(OR(NOT(ISNUMBER(D39)),D39&lt;=0),"Importo non valido",IF(COUNTIF(Cambi!$A$2:$A$21,C39)=0,"Tasso mancante",IF(COUNTIF(Cambi!$A$2:$A$21,C39)&gt;1,"Valuta duplicata",IF(IFERROR(VLOOKUP(C39,Cambi!$A$2:$F$21,6,FALSE),"")&lt;&gt;"OK",IFERROR(VLOOKUP(C39,Cambi!$A$2:$F$21,6,FALSE),"Tasso mancante"),IF(G39="","Conversione non valida","OK")))))))</f>
        <v/>
      </c>
      <c r="J39" s="24" t="n"/>
    </row>
    <row r="40" ht="22" customHeight="1">
      <c r="A40" s="23" t="n"/>
      <c r="B40" s="24" t="n"/>
      <c r="C40" s="25" t="n"/>
      <c r="D40" s="26" t="n"/>
      <c r="E40" s="36">
        <f>IF(OR(C40="",D40=""),"",IFERROR(VLOOKUP(C40,Cambi!$A$2:$D$21,3,FALSE),""))</f>
        <v/>
      </c>
      <c r="F40" s="37">
        <f>IF(OR(C40="",D40=""),"",IFERROR(VLOOKUP(C40,Cambi!$A$2:$D$21,4,FALSE),""))</f>
        <v/>
      </c>
      <c r="G40" s="29">
        <f>IF(OR(D40="",E40="",NOT(ISNUMBER(D40)),NOT(ISNUMBER(E40)),D40&lt;=0,E40&lt;=0),"",ROUND(D40*E40,2))</f>
        <v/>
      </c>
      <c r="H40" s="29">
        <f>IF(G40="","",IF(C40="EUR",G40,ROUND(G40*(1+Riepilogo!$B$4),2)))</f>
        <v/>
      </c>
      <c r="I40" s="30">
        <f>IF(COUNTA(A40:D40)=0,"",IF(OR(A40="",B40="",C40="",D40=""),"Da completare",IF(OR(NOT(ISNUMBER(D40)),D40&lt;=0),"Importo non valido",IF(COUNTIF(Cambi!$A$2:$A$21,C40)=0,"Tasso mancante",IF(COUNTIF(Cambi!$A$2:$A$21,C40)&gt;1,"Valuta duplicata",IF(IFERROR(VLOOKUP(C40,Cambi!$A$2:$F$21,6,FALSE),"")&lt;&gt;"OK",IFERROR(VLOOKUP(C40,Cambi!$A$2:$F$21,6,FALSE),"Tasso mancante"),IF(G40="","Conversione non valida","OK")))))))</f>
        <v/>
      </c>
      <c r="J40" s="24" t="n"/>
    </row>
    <row r="41" ht="22" customHeight="1">
      <c r="A41" s="23" t="n"/>
      <c r="B41" s="24" t="n"/>
      <c r="C41" s="25" t="n"/>
      <c r="D41" s="26" t="n"/>
      <c r="E41" s="36">
        <f>IF(OR(C41="",D41=""),"",IFERROR(VLOOKUP(C41,Cambi!$A$2:$D$21,3,FALSE),""))</f>
        <v/>
      </c>
      <c r="F41" s="37">
        <f>IF(OR(C41="",D41=""),"",IFERROR(VLOOKUP(C41,Cambi!$A$2:$D$21,4,FALSE),""))</f>
        <v/>
      </c>
      <c r="G41" s="29">
        <f>IF(OR(D41="",E41="",NOT(ISNUMBER(D41)),NOT(ISNUMBER(E41)),D41&lt;=0,E41&lt;=0),"",ROUND(D41*E41,2))</f>
        <v/>
      </c>
      <c r="H41" s="29">
        <f>IF(G41="","",IF(C41="EUR",G41,ROUND(G41*(1+Riepilogo!$B$4),2)))</f>
        <v/>
      </c>
      <c r="I41" s="30">
        <f>IF(COUNTA(A41:D41)=0,"",IF(OR(A41="",B41="",C41="",D41=""),"Da completare",IF(OR(NOT(ISNUMBER(D41)),D41&lt;=0),"Importo non valido",IF(COUNTIF(Cambi!$A$2:$A$21,C41)=0,"Tasso mancante",IF(COUNTIF(Cambi!$A$2:$A$21,C41)&gt;1,"Valuta duplicata",IF(IFERROR(VLOOKUP(C41,Cambi!$A$2:$F$21,6,FALSE),"")&lt;&gt;"OK",IFERROR(VLOOKUP(C41,Cambi!$A$2:$F$21,6,FALSE),"Tasso mancante"),IF(G41="","Conversione non valida","OK")))))))</f>
        <v/>
      </c>
      <c r="J41" s="24" t="n"/>
    </row>
    <row r="42" ht="22" customHeight="1">
      <c r="A42" s="23" t="n"/>
      <c r="B42" s="24" t="n"/>
      <c r="C42" s="25" t="n"/>
      <c r="D42" s="26" t="n"/>
      <c r="E42" s="36">
        <f>IF(OR(C42="",D42=""),"",IFERROR(VLOOKUP(C42,Cambi!$A$2:$D$21,3,FALSE),""))</f>
        <v/>
      </c>
      <c r="F42" s="37">
        <f>IF(OR(C42="",D42=""),"",IFERROR(VLOOKUP(C42,Cambi!$A$2:$D$21,4,FALSE),""))</f>
        <v/>
      </c>
      <c r="G42" s="29">
        <f>IF(OR(D42="",E42="",NOT(ISNUMBER(D42)),NOT(ISNUMBER(E42)),D42&lt;=0,E42&lt;=0),"",ROUND(D42*E42,2))</f>
        <v/>
      </c>
      <c r="H42" s="29">
        <f>IF(G42="","",IF(C42="EUR",G42,ROUND(G42*(1+Riepilogo!$B$4),2)))</f>
        <v/>
      </c>
      <c r="I42" s="30">
        <f>IF(COUNTA(A42:D42)=0,"",IF(OR(A42="",B42="",C42="",D42=""),"Da completare",IF(OR(NOT(ISNUMBER(D42)),D42&lt;=0),"Importo non valido",IF(COUNTIF(Cambi!$A$2:$A$21,C42)=0,"Tasso mancante",IF(COUNTIF(Cambi!$A$2:$A$21,C42)&gt;1,"Valuta duplicata",IF(IFERROR(VLOOKUP(C42,Cambi!$A$2:$F$21,6,FALSE),"")&lt;&gt;"OK",IFERROR(VLOOKUP(C42,Cambi!$A$2:$F$21,6,FALSE),"Tasso mancante"),IF(G42="","Conversione non valida","OK")))))))</f>
        <v/>
      </c>
      <c r="J42" s="24" t="n"/>
    </row>
    <row r="43" ht="22" customHeight="1">
      <c r="A43" s="23" t="n"/>
      <c r="B43" s="24" t="n"/>
      <c r="C43" s="25" t="n"/>
      <c r="D43" s="26" t="n"/>
      <c r="E43" s="36">
        <f>IF(OR(C43="",D43=""),"",IFERROR(VLOOKUP(C43,Cambi!$A$2:$D$21,3,FALSE),""))</f>
        <v/>
      </c>
      <c r="F43" s="37">
        <f>IF(OR(C43="",D43=""),"",IFERROR(VLOOKUP(C43,Cambi!$A$2:$D$21,4,FALSE),""))</f>
        <v/>
      </c>
      <c r="G43" s="29">
        <f>IF(OR(D43="",E43="",NOT(ISNUMBER(D43)),NOT(ISNUMBER(E43)),D43&lt;=0,E43&lt;=0),"",ROUND(D43*E43,2))</f>
        <v/>
      </c>
      <c r="H43" s="29">
        <f>IF(G43="","",IF(C43="EUR",G43,ROUND(G43*(1+Riepilogo!$B$4),2)))</f>
        <v/>
      </c>
      <c r="I43" s="30">
        <f>IF(COUNTA(A43:D43)=0,"",IF(OR(A43="",B43="",C43="",D43=""),"Da completare",IF(OR(NOT(ISNUMBER(D43)),D43&lt;=0),"Importo non valido",IF(COUNTIF(Cambi!$A$2:$A$21,C43)=0,"Tasso mancante",IF(COUNTIF(Cambi!$A$2:$A$21,C43)&gt;1,"Valuta duplicata",IF(IFERROR(VLOOKUP(C43,Cambi!$A$2:$F$21,6,FALSE),"")&lt;&gt;"OK",IFERROR(VLOOKUP(C43,Cambi!$A$2:$F$21,6,FALSE),"Tasso mancante"),IF(G43="","Conversione non valida","OK")))))))</f>
        <v/>
      </c>
      <c r="J43" s="24" t="n"/>
    </row>
    <row r="44" ht="22" customHeight="1">
      <c r="A44" s="23" t="n"/>
      <c r="B44" s="24" t="n"/>
      <c r="C44" s="25" t="n"/>
      <c r="D44" s="26" t="n"/>
      <c r="E44" s="36">
        <f>IF(OR(C44="",D44=""),"",IFERROR(VLOOKUP(C44,Cambi!$A$2:$D$21,3,FALSE),""))</f>
        <v/>
      </c>
      <c r="F44" s="37">
        <f>IF(OR(C44="",D44=""),"",IFERROR(VLOOKUP(C44,Cambi!$A$2:$D$21,4,FALSE),""))</f>
        <v/>
      </c>
      <c r="G44" s="29">
        <f>IF(OR(D44="",E44="",NOT(ISNUMBER(D44)),NOT(ISNUMBER(E44)),D44&lt;=0,E44&lt;=0),"",ROUND(D44*E44,2))</f>
        <v/>
      </c>
      <c r="H44" s="29">
        <f>IF(G44="","",IF(C44="EUR",G44,ROUND(G44*(1+Riepilogo!$B$4),2)))</f>
        <v/>
      </c>
      <c r="I44" s="30">
        <f>IF(COUNTA(A44:D44)=0,"",IF(OR(A44="",B44="",C44="",D44=""),"Da completare",IF(OR(NOT(ISNUMBER(D44)),D44&lt;=0),"Importo non valido",IF(COUNTIF(Cambi!$A$2:$A$21,C44)=0,"Tasso mancante",IF(COUNTIF(Cambi!$A$2:$A$21,C44)&gt;1,"Valuta duplicata",IF(IFERROR(VLOOKUP(C44,Cambi!$A$2:$F$21,6,FALSE),"")&lt;&gt;"OK",IFERROR(VLOOKUP(C44,Cambi!$A$2:$F$21,6,FALSE),"Tasso mancante"),IF(G44="","Conversione non valida","OK")))))))</f>
        <v/>
      </c>
      <c r="J44" s="24" t="n"/>
    </row>
    <row r="45" ht="22" customHeight="1">
      <c r="A45" s="23" t="n"/>
      <c r="B45" s="24" t="n"/>
      <c r="C45" s="25" t="n"/>
      <c r="D45" s="26" t="n"/>
      <c r="E45" s="36">
        <f>IF(OR(C45="",D45=""),"",IFERROR(VLOOKUP(C45,Cambi!$A$2:$D$21,3,FALSE),""))</f>
        <v/>
      </c>
      <c r="F45" s="37">
        <f>IF(OR(C45="",D45=""),"",IFERROR(VLOOKUP(C45,Cambi!$A$2:$D$21,4,FALSE),""))</f>
        <v/>
      </c>
      <c r="G45" s="29">
        <f>IF(OR(D45="",E45="",NOT(ISNUMBER(D45)),NOT(ISNUMBER(E45)),D45&lt;=0,E45&lt;=0),"",ROUND(D45*E45,2))</f>
        <v/>
      </c>
      <c r="H45" s="29">
        <f>IF(G45="","",IF(C45="EUR",G45,ROUND(G45*(1+Riepilogo!$B$4),2)))</f>
        <v/>
      </c>
      <c r="I45" s="30">
        <f>IF(COUNTA(A45:D45)=0,"",IF(OR(A45="",B45="",C45="",D45=""),"Da completare",IF(OR(NOT(ISNUMBER(D45)),D45&lt;=0),"Importo non valido",IF(COUNTIF(Cambi!$A$2:$A$21,C45)=0,"Tasso mancante",IF(COUNTIF(Cambi!$A$2:$A$21,C45)&gt;1,"Valuta duplicata",IF(IFERROR(VLOOKUP(C45,Cambi!$A$2:$F$21,6,FALSE),"")&lt;&gt;"OK",IFERROR(VLOOKUP(C45,Cambi!$A$2:$F$21,6,FALSE),"Tasso mancante"),IF(G45="","Conversione non valida","OK")))))))</f>
        <v/>
      </c>
      <c r="J45" s="24" t="n"/>
    </row>
    <row r="46" ht="22" customHeight="1">
      <c r="A46" s="23" t="n"/>
      <c r="B46" s="24" t="n"/>
      <c r="C46" s="25" t="n"/>
      <c r="D46" s="26" t="n"/>
      <c r="E46" s="36">
        <f>IF(OR(C46="",D46=""),"",IFERROR(VLOOKUP(C46,Cambi!$A$2:$D$21,3,FALSE),""))</f>
        <v/>
      </c>
      <c r="F46" s="37">
        <f>IF(OR(C46="",D46=""),"",IFERROR(VLOOKUP(C46,Cambi!$A$2:$D$21,4,FALSE),""))</f>
        <v/>
      </c>
      <c r="G46" s="29">
        <f>IF(OR(D46="",E46="",NOT(ISNUMBER(D46)),NOT(ISNUMBER(E46)),D46&lt;=0,E46&lt;=0),"",ROUND(D46*E46,2))</f>
        <v/>
      </c>
      <c r="H46" s="29">
        <f>IF(G46="","",IF(C46="EUR",G46,ROUND(G46*(1+Riepilogo!$B$4),2)))</f>
        <v/>
      </c>
      <c r="I46" s="30">
        <f>IF(COUNTA(A46:D46)=0,"",IF(OR(A46="",B46="",C46="",D46=""),"Da completare",IF(OR(NOT(ISNUMBER(D46)),D46&lt;=0),"Importo non valido",IF(COUNTIF(Cambi!$A$2:$A$21,C46)=0,"Tasso mancante",IF(COUNTIF(Cambi!$A$2:$A$21,C46)&gt;1,"Valuta duplicata",IF(IFERROR(VLOOKUP(C46,Cambi!$A$2:$F$21,6,FALSE),"")&lt;&gt;"OK",IFERROR(VLOOKUP(C46,Cambi!$A$2:$F$21,6,FALSE),"Tasso mancante"),IF(G46="","Conversione non valida","OK")))))))</f>
        <v/>
      </c>
      <c r="J46" s="24" t="n"/>
    </row>
    <row r="47" ht="22" customHeight="1">
      <c r="A47" s="23" t="n"/>
      <c r="B47" s="24" t="n"/>
      <c r="C47" s="25" t="n"/>
      <c r="D47" s="26" t="n"/>
      <c r="E47" s="36">
        <f>IF(OR(C47="",D47=""),"",IFERROR(VLOOKUP(C47,Cambi!$A$2:$D$21,3,FALSE),""))</f>
        <v/>
      </c>
      <c r="F47" s="37">
        <f>IF(OR(C47="",D47=""),"",IFERROR(VLOOKUP(C47,Cambi!$A$2:$D$21,4,FALSE),""))</f>
        <v/>
      </c>
      <c r="G47" s="29">
        <f>IF(OR(D47="",E47="",NOT(ISNUMBER(D47)),NOT(ISNUMBER(E47)),D47&lt;=0,E47&lt;=0),"",ROUND(D47*E47,2))</f>
        <v/>
      </c>
      <c r="H47" s="29">
        <f>IF(G47="","",IF(C47="EUR",G47,ROUND(G47*(1+Riepilogo!$B$4),2)))</f>
        <v/>
      </c>
      <c r="I47" s="30">
        <f>IF(COUNTA(A47:D47)=0,"",IF(OR(A47="",B47="",C47="",D47=""),"Da completare",IF(OR(NOT(ISNUMBER(D47)),D47&lt;=0),"Importo non valido",IF(COUNTIF(Cambi!$A$2:$A$21,C47)=0,"Tasso mancante",IF(COUNTIF(Cambi!$A$2:$A$21,C47)&gt;1,"Valuta duplicata",IF(IFERROR(VLOOKUP(C47,Cambi!$A$2:$F$21,6,FALSE),"")&lt;&gt;"OK",IFERROR(VLOOKUP(C47,Cambi!$A$2:$F$21,6,FALSE),"Tasso mancante"),IF(G47="","Conversione non valida","OK")))))))</f>
        <v/>
      </c>
      <c r="J47" s="24" t="n"/>
    </row>
    <row r="48" ht="22" customHeight="1">
      <c r="A48" s="23" t="n"/>
      <c r="B48" s="24" t="n"/>
      <c r="C48" s="25" t="n"/>
      <c r="D48" s="26" t="n"/>
      <c r="E48" s="36">
        <f>IF(OR(C48="",D48=""),"",IFERROR(VLOOKUP(C48,Cambi!$A$2:$D$21,3,FALSE),""))</f>
        <v/>
      </c>
      <c r="F48" s="37">
        <f>IF(OR(C48="",D48=""),"",IFERROR(VLOOKUP(C48,Cambi!$A$2:$D$21,4,FALSE),""))</f>
        <v/>
      </c>
      <c r="G48" s="29">
        <f>IF(OR(D48="",E48="",NOT(ISNUMBER(D48)),NOT(ISNUMBER(E48)),D48&lt;=0,E48&lt;=0),"",ROUND(D48*E48,2))</f>
        <v/>
      </c>
      <c r="H48" s="29">
        <f>IF(G48="","",IF(C48="EUR",G48,ROUND(G48*(1+Riepilogo!$B$4),2)))</f>
        <v/>
      </c>
      <c r="I48" s="30">
        <f>IF(COUNTA(A48:D48)=0,"",IF(OR(A48="",B48="",C48="",D48=""),"Da completare",IF(OR(NOT(ISNUMBER(D48)),D48&lt;=0),"Importo non valido",IF(COUNTIF(Cambi!$A$2:$A$21,C48)=0,"Tasso mancante",IF(COUNTIF(Cambi!$A$2:$A$21,C48)&gt;1,"Valuta duplicata",IF(IFERROR(VLOOKUP(C48,Cambi!$A$2:$F$21,6,FALSE),"")&lt;&gt;"OK",IFERROR(VLOOKUP(C48,Cambi!$A$2:$F$21,6,FALSE),"Tasso mancante"),IF(G48="","Conversione non valida","OK")))))))</f>
        <v/>
      </c>
      <c r="J48" s="24" t="n"/>
    </row>
    <row r="49" ht="22" customHeight="1">
      <c r="A49" s="23" t="n"/>
      <c r="B49" s="24" t="n"/>
      <c r="C49" s="25" t="n"/>
      <c r="D49" s="26" t="n"/>
      <c r="E49" s="36">
        <f>IF(OR(C49="",D49=""),"",IFERROR(VLOOKUP(C49,Cambi!$A$2:$D$21,3,FALSE),""))</f>
        <v/>
      </c>
      <c r="F49" s="37">
        <f>IF(OR(C49="",D49=""),"",IFERROR(VLOOKUP(C49,Cambi!$A$2:$D$21,4,FALSE),""))</f>
        <v/>
      </c>
      <c r="G49" s="29">
        <f>IF(OR(D49="",E49="",NOT(ISNUMBER(D49)),NOT(ISNUMBER(E49)),D49&lt;=0,E49&lt;=0),"",ROUND(D49*E49,2))</f>
        <v/>
      </c>
      <c r="H49" s="29">
        <f>IF(G49="","",IF(C49="EUR",G49,ROUND(G49*(1+Riepilogo!$B$4),2)))</f>
        <v/>
      </c>
      <c r="I49" s="30">
        <f>IF(COUNTA(A49:D49)=0,"",IF(OR(A49="",B49="",C49="",D49=""),"Da completare",IF(OR(NOT(ISNUMBER(D49)),D49&lt;=0),"Importo non valido",IF(COUNTIF(Cambi!$A$2:$A$21,C49)=0,"Tasso mancante",IF(COUNTIF(Cambi!$A$2:$A$21,C49)&gt;1,"Valuta duplicata",IF(IFERROR(VLOOKUP(C49,Cambi!$A$2:$F$21,6,FALSE),"")&lt;&gt;"OK",IFERROR(VLOOKUP(C49,Cambi!$A$2:$F$21,6,FALSE),"Tasso mancante"),IF(G49="","Conversione non valida","OK")))))))</f>
        <v/>
      </c>
      <c r="J49" s="24" t="n"/>
    </row>
    <row r="50" ht="22" customHeight="1">
      <c r="A50" s="23" t="n"/>
      <c r="B50" s="24" t="n"/>
      <c r="C50" s="25" t="n"/>
      <c r="D50" s="26" t="n"/>
      <c r="E50" s="36">
        <f>IF(OR(C50="",D50=""),"",IFERROR(VLOOKUP(C50,Cambi!$A$2:$D$21,3,FALSE),""))</f>
        <v/>
      </c>
      <c r="F50" s="37">
        <f>IF(OR(C50="",D50=""),"",IFERROR(VLOOKUP(C50,Cambi!$A$2:$D$21,4,FALSE),""))</f>
        <v/>
      </c>
      <c r="G50" s="29">
        <f>IF(OR(D50="",E50="",NOT(ISNUMBER(D50)),NOT(ISNUMBER(E50)),D50&lt;=0,E50&lt;=0),"",ROUND(D50*E50,2))</f>
        <v/>
      </c>
      <c r="H50" s="29">
        <f>IF(G50="","",IF(C50="EUR",G50,ROUND(G50*(1+Riepilogo!$B$4),2)))</f>
        <v/>
      </c>
      <c r="I50" s="30">
        <f>IF(COUNTA(A50:D50)=0,"",IF(OR(A50="",B50="",C50="",D50=""),"Da completare",IF(OR(NOT(ISNUMBER(D50)),D50&lt;=0),"Importo non valido",IF(COUNTIF(Cambi!$A$2:$A$21,C50)=0,"Tasso mancante",IF(COUNTIF(Cambi!$A$2:$A$21,C50)&gt;1,"Valuta duplicata",IF(IFERROR(VLOOKUP(C50,Cambi!$A$2:$F$21,6,FALSE),"")&lt;&gt;"OK",IFERROR(VLOOKUP(C50,Cambi!$A$2:$F$21,6,FALSE),"Tasso mancante"),IF(G50="","Conversione non valida","OK")))))))</f>
        <v/>
      </c>
      <c r="J50" s="24" t="n"/>
    </row>
    <row r="51" ht="22" customHeight="1">
      <c r="A51" s="23" t="n"/>
      <c r="B51" s="24" t="n"/>
      <c r="C51" s="25" t="n"/>
      <c r="D51" s="26" t="n"/>
      <c r="E51" s="36">
        <f>IF(OR(C51="",D51=""),"",IFERROR(VLOOKUP(C51,Cambi!$A$2:$D$21,3,FALSE),""))</f>
        <v/>
      </c>
      <c r="F51" s="37">
        <f>IF(OR(C51="",D51=""),"",IFERROR(VLOOKUP(C51,Cambi!$A$2:$D$21,4,FALSE),""))</f>
        <v/>
      </c>
      <c r="G51" s="29">
        <f>IF(OR(D51="",E51="",NOT(ISNUMBER(D51)),NOT(ISNUMBER(E51)),D51&lt;=0,E51&lt;=0),"",ROUND(D51*E51,2))</f>
        <v/>
      </c>
      <c r="H51" s="29">
        <f>IF(G51="","",IF(C51="EUR",G51,ROUND(G51*(1+Riepilogo!$B$4),2)))</f>
        <v/>
      </c>
      <c r="I51" s="30">
        <f>IF(COUNTA(A51:D51)=0,"",IF(OR(A51="",B51="",C51="",D51=""),"Da completare",IF(OR(NOT(ISNUMBER(D51)),D51&lt;=0),"Importo non valido",IF(COUNTIF(Cambi!$A$2:$A$21,C51)=0,"Tasso mancante",IF(COUNTIF(Cambi!$A$2:$A$21,C51)&gt;1,"Valuta duplicata",IF(IFERROR(VLOOKUP(C51,Cambi!$A$2:$F$21,6,FALSE),"")&lt;&gt;"OK",IFERROR(VLOOKUP(C51,Cambi!$A$2:$F$21,6,FALSE),"Tasso mancante"),IF(G51="","Conversione non valida","OK")))))))</f>
        <v/>
      </c>
      <c r="J51" s="24" t="n"/>
    </row>
    <row r="52" ht="22" customHeight="1">
      <c r="A52" s="23" t="n"/>
      <c r="B52" s="24" t="n"/>
      <c r="C52" s="25" t="n"/>
      <c r="D52" s="26" t="n"/>
      <c r="E52" s="36">
        <f>IF(OR(C52="",D52=""),"",IFERROR(VLOOKUP(C52,Cambi!$A$2:$D$21,3,FALSE),""))</f>
        <v/>
      </c>
      <c r="F52" s="37">
        <f>IF(OR(C52="",D52=""),"",IFERROR(VLOOKUP(C52,Cambi!$A$2:$D$21,4,FALSE),""))</f>
        <v/>
      </c>
      <c r="G52" s="29">
        <f>IF(OR(D52="",E52="",NOT(ISNUMBER(D52)),NOT(ISNUMBER(E52)),D52&lt;=0,E52&lt;=0),"",ROUND(D52*E52,2))</f>
        <v/>
      </c>
      <c r="H52" s="29">
        <f>IF(G52="","",IF(C52="EUR",G52,ROUND(G52*(1+Riepilogo!$B$4),2)))</f>
        <v/>
      </c>
      <c r="I52" s="30">
        <f>IF(COUNTA(A52:D52)=0,"",IF(OR(A52="",B52="",C52="",D52=""),"Da completare",IF(OR(NOT(ISNUMBER(D52)),D52&lt;=0),"Importo non valido",IF(COUNTIF(Cambi!$A$2:$A$21,C52)=0,"Tasso mancante",IF(COUNTIF(Cambi!$A$2:$A$21,C52)&gt;1,"Valuta duplicata",IF(IFERROR(VLOOKUP(C52,Cambi!$A$2:$F$21,6,FALSE),"")&lt;&gt;"OK",IFERROR(VLOOKUP(C52,Cambi!$A$2:$F$21,6,FALSE),"Tasso mancante"),IF(G52="","Conversione non valida","OK")))))))</f>
        <v/>
      </c>
      <c r="J52" s="24" t="n"/>
    </row>
    <row r="53" ht="22" customHeight="1">
      <c r="A53" s="23" t="n"/>
      <c r="B53" s="24" t="n"/>
      <c r="C53" s="25" t="n"/>
      <c r="D53" s="26" t="n"/>
      <c r="E53" s="36">
        <f>IF(OR(C53="",D53=""),"",IFERROR(VLOOKUP(C53,Cambi!$A$2:$D$21,3,FALSE),""))</f>
        <v/>
      </c>
      <c r="F53" s="37">
        <f>IF(OR(C53="",D53=""),"",IFERROR(VLOOKUP(C53,Cambi!$A$2:$D$21,4,FALSE),""))</f>
        <v/>
      </c>
      <c r="G53" s="29">
        <f>IF(OR(D53="",E53="",NOT(ISNUMBER(D53)),NOT(ISNUMBER(E53)),D53&lt;=0,E53&lt;=0),"",ROUND(D53*E53,2))</f>
        <v/>
      </c>
      <c r="H53" s="29">
        <f>IF(G53="","",IF(C53="EUR",G53,ROUND(G53*(1+Riepilogo!$B$4),2)))</f>
        <v/>
      </c>
      <c r="I53" s="30">
        <f>IF(COUNTA(A53:D53)=0,"",IF(OR(A53="",B53="",C53="",D53=""),"Da completare",IF(OR(NOT(ISNUMBER(D53)),D53&lt;=0),"Importo non valido",IF(COUNTIF(Cambi!$A$2:$A$21,C53)=0,"Tasso mancante",IF(COUNTIF(Cambi!$A$2:$A$21,C53)&gt;1,"Valuta duplicata",IF(IFERROR(VLOOKUP(C53,Cambi!$A$2:$F$21,6,FALSE),"")&lt;&gt;"OK",IFERROR(VLOOKUP(C53,Cambi!$A$2:$F$21,6,FALSE),"Tasso mancante"),IF(G53="","Conversione non valida","OK")))))))</f>
        <v/>
      </c>
      <c r="J53" s="24" t="n"/>
    </row>
    <row r="54" ht="22" customHeight="1">
      <c r="A54" s="23" t="n"/>
      <c r="B54" s="24" t="n"/>
      <c r="C54" s="25" t="n"/>
      <c r="D54" s="26" t="n"/>
      <c r="E54" s="36">
        <f>IF(OR(C54="",D54=""),"",IFERROR(VLOOKUP(C54,Cambi!$A$2:$D$21,3,FALSE),""))</f>
        <v/>
      </c>
      <c r="F54" s="37">
        <f>IF(OR(C54="",D54=""),"",IFERROR(VLOOKUP(C54,Cambi!$A$2:$D$21,4,FALSE),""))</f>
        <v/>
      </c>
      <c r="G54" s="29">
        <f>IF(OR(D54="",E54="",NOT(ISNUMBER(D54)),NOT(ISNUMBER(E54)),D54&lt;=0,E54&lt;=0),"",ROUND(D54*E54,2))</f>
        <v/>
      </c>
      <c r="H54" s="29">
        <f>IF(G54="","",IF(C54="EUR",G54,ROUND(G54*(1+Riepilogo!$B$4),2)))</f>
        <v/>
      </c>
      <c r="I54" s="30">
        <f>IF(COUNTA(A54:D54)=0,"",IF(OR(A54="",B54="",C54="",D54=""),"Da completare",IF(OR(NOT(ISNUMBER(D54)),D54&lt;=0),"Importo non valido",IF(COUNTIF(Cambi!$A$2:$A$21,C54)=0,"Tasso mancante",IF(COUNTIF(Cambi!$A$2:$A$21,C54)&gt;1,"Valuta duplicata",IF(IFERROR(VLOOKUP(C54,Cambi!$A$2:$F$21,6,FALSE),"")&lt;&gt;"OK",IFERROR(VLOOKUP(C54,Cambi!$A$2:$F$21,6,FALSE),"Tasso mancante"),IF(G54="","Conversione non valida","OK")))))))</f>
        <v/>
      </c>
      <c r="J54" s="24" t="n"/>
    </row>
    <row r="55" ht="22" customHeight="1">
      <c r="A55" s="23" t="n"/>
      <c r="B55" s="24" t="n"/>
      <c r="C55" s="25" t="n"/>
      <c r="D55" s="26" t="n"/>
      <c r="E55" s="36">
        <f>IF(OR(C55="",D55=""),"",IFERROR(VLOOKUP(C55,Cambi!$A$2:$D$21,3,FALSE),""))</f>
        <v/>
      </c>
      <c r="F55" s="37">
        <f>IF(OR(C55="",D55=""),"",IFERROR(VLOOKUP(C55,Cambi!$A$2:$D$21,4,FALSE),""))</f>
        <v/>
      </c>
      <c r="G55" s="29">
        <f>IF(OR(D55="",E55="",NOT(ISNUMBER(D55)),NOT(ISNUMBER(E55)),D55&lt;=0,E55&lt;=0),"",ROUND(D55*E55,2))</f>
        <v/>
      </c>
      <c r="H55" s="29">
        <f>IF(G55="","",IF(C55="EUR",G55,ROUND(G55*(1+Riepilogo!$B$4),2)))</f>
        <v/>
      </c>
      <c r="I55" s="30">
        <f>IF(COUNTA(A55:D55)=0,"",IF(OR(A55="",B55="",C55="",D55=""),"Da completare",IF(OR(NOT(ISNUMBER(D55)),D55&lt;=0),"Importo non valido",IF(COUNTIF(Cambi!$A$2:$A$21,C55)=0,"Tasso mancante",IF(COUNTIF(Cambi!$A$2:$A$21,C55)&gt;1,"Valuta duplicata",IF(IFERROR(VLOOKUP(C55,Cambi!$A$2:$F$21,6,FALSE),"")&lt;&gt;"OK",IFERROR(VLOOKUP(C55,Cambi!$A$2:$F$21,6,FALSE),"Tasso mancante"),IF(G55="","Conversione non valida","OK")))))))</f>
        <v/>
      </c>
      <c r="J55" s="24" t="n"/>
    </row>
    <row r="56" ht="22" customHeight="1">
      <c r="A56" s="23" t="n"/>
      <c r="B56" s="24" t="n"/>
      <c r="C56" s="25" t="n"/>
      <c r="D56" s="26" t="n"/>
      <c r="E56" s="36">
        <f>IF(OR(C56="",D56=""),"",IFERROR(VLOOKUP(C56,Cambi!$A$2:$D$21,3,FALSE),""))</f>
        <v/>
      </c>
      <c r="F56" s="37">
        <f>IF(OR(C56="",D56=""),"",IFERROR(VLOOKUP(C56,Cambi!$A$2:$D$21,4,FALSE),""))</f>
        <v/>
      </c>
      <c r="G56" s="29">
        <f>IF(OR(D56="",E56="",NOT(ISNUMBER(D56)),NOT(ISNUMBER(E56)),D56&lt;=0,E56&lt;=0),"",ROUND(D56*E56,2))</f>
        <v/>
      </c>
      <c r="H56" s="29">
        <f>IF(G56="","",IF(C56="EUR",G56,ROUND(G56*(1+Riepilogo!$B$4),2)))</f>
        <v/>
      </c>
      <c r="I56" s="30">
        <f>IF(COUNTA(A56:D56)=0,"",IF(OR(A56="",B56="",C56="",D56=""),"Da completare",IF(OR(NOT(ISNUMBER(D56)),D56&lt;=0),"Importo non valido",IF(COUNTIF(Cambi!$A$2:$A$21,C56)=0,"Tasso mancante",IF(COUNTIF(Cambi!$A$2:$A$21,C56)&gt;1,"Valuta duplicata",IF(IFERROR(VLOOKUP(C56,Cambi!$A$2:$F$21,6,FALSE),"")&lt;&gt;"OK",IFERROR(VLOOKUP(C56,Cambi!$A$2:$F$21,6,FALSE),"Tasso mancante"),IF(G56="","Conversione non valida","OK")))))))</f>
        <v/>
      </c>
      <c r="J56" s="24" t="n"/>
    </row>
    <row r="57" ht="22" customHeight="1">
      <c r="A57" s="23" t="n"/>
      <c r="B57" s="24" t="n"/>
      <c r="C57" s="25" t="n"/>
      <c r="D57" s="26" t="n"/>
      <c r="E57" s="36">
        <f>IF(OR(C57="",D57=""),"",IFERROR(VLOOKUP(C57,Cambi!$A$2:$D$21,3,FALSE),""))</f>
        <v/>
      </c>
      <c r="F57" s="37">
        <f>IF(OR(C57="",D57=""),"",IFERROR(VLOOKUP(C57,Cambi!$A$2:$D$21,4,FALSE),""))</f>
        <v/>
      </c>
      <c r="G57" s="29">
        <f>IF(OR(D57="",E57="",NOT(ISNUMBER(D57)),NOT(ISNUMBER(E57)),D57&lt;=0,E57&lt;=0),"",ROUND(D57*E57,2))</f>
        <v/>
      </c>
      <c r="H57" s="29">
        <f>IF(G57="","",IF(C57="EUR",G57,ROUND(G57*(1+Riepilogo!$B$4),2)))</f>
        <v/>
      </c>
      <c r="I57" s="30">
        <f>IF(COUNTA(A57:D57)=0,"",IF(OR(A57="",B57="",C57="",D57=""),"Da completare",IF(OR(NOT(ISNUMBER(D57)),D57&lt;=0),"Importo non valido",IF(COUNTIF(Cambi!$A$2:$A$21,C57)=0,"Tasso mancante",IF(COUNTIF(Cambi!$A$2:$A$21,C57)&gt;1,"Valuta duplicata",IF(IFERROR(VLOOKUP(C57,Cambi!$A$2:$F$21,6,FALSE),"")&lt;&gt;"OK",IFERROR(VLOOKUP(C57,Cambi!$A$2:$F$21,6,FALSE),"Tasso mancante"),IF(G57="","Conversione non valida","OK")))))))</f>
        <v/>
      </c>
      <c r="J57" s="24" t="n"/>
    </row>
    <row r="58" ht="22" customHeight="1">
      <c r="A58" s="23" t="n"/>
      <c r="B58" s="24" t="n"/>
      <c r="C58" s="25" t="n"/>
      <c r="D58" s="26" t="n"/>
      <c r="E58" s="36">
        <f>IF(OR(C58="",D58=""),"",IFERROR(VLOOKUP(C58,Cambi!$A$2:$D$21,3,FALSE),""))</f>
        <v/>
      </c>
      <c r="F58" s="37">
        <f>IF(OR(C58="",D58=""),"",IFERROR(VLOOKUP(C58,Cambi!$A$2:$D$21,4,FALSE),""))</f>
        <v/>
      </c>
      <c r="G58" s="29">
        <f>IF(OR(D58="",E58="",NOT(ISNUMBER(D58)),NOT(ISNUMBER(E58)),D58&lt;=0,E58&lt;=0),"",ROUND(D58*E58,2))</f>
        <v/>
      </c>
      <c r="H58" s="29">
        <f>IF(G58="","",IF(C58="EUR",G58,ROUND(G58*(1+Riepilogo!$B$4),2)))</f>
        <v/>
      </c>
      <c r="I58" s="30">
        <f>IF(COUNTA(A58:D58)=0,"",IF(OR(A58="",B58="",C58="",D58=""),"Da completare",IF(OR(NOT(ISNUMBER(D58)),D58&lt;=0),"Importo non valido",IF(COUNTIF(Cambi!$A$2:$A$21,C58)=0,"Tasso mancante",IF(COUNTIF(Cambi!$A$2:$A$21,C58)&gt;1,"Valuta duplicata",IF(IFERROR(VLOOKUP(C58,Cambi!$A$2:$F$21,6,FALSE),"")&lt;&gt;"OK",IFERROR(VLOOKUP(C58,Cambi!$A$2:$F$21,6,FALSE),"Tasso mancante"),IF(G58="","Conversione non valida","OK")))))))</f>
        <v/>
      </c>
      <c r="J58" s="24" t="n"/>
    </row>
    <row r="59" ht="22" customHeight="1">
      <c r="A59" s="23" t="n"/>
      <c r="B59" s="24" t="n"/>
      <c r="C59" s="25" t="n"/>
      <c r="D59" s="26" t="n"/>
      <c r="E59" s="36">
        <f>IF(OR(C59="",D59=""),"",IFERROR(VLOOKUP(C59,Cambi!$A$2:$D$21,3,FALSE),""))</f>
        <v/>
      </c>
      <c r="F59" s="37">
        <f>IF(OR(C59="",D59=""),"",IFERROR(VLOOKUP(C59,Cambi!$A$2:$D$21,4,FALSE),""))</f>
        <v/>
      </c>
      <c r="G59" s="29">
        <f>IF(OR(D59="",E59="",NOT(ISNUMBER(D59)),NOT(ISNUMBER(E59)),D59&lt;=0,E59&lt;=0),"",ROUND(D59*E59,2))</f>
        <v/>
      </c>
      <c r="H59" s="29">
        <f>IF(G59="","",IF(C59="EUR",G59,ROUND(G59*(1+Riepilogo!$B$4),2)))</f>
        <v/>
      </c>
      <c r="I59" s="30">
        <f>IF(COUNTA(A59:D59)=0,"",IF(OR(A59="",B59="",C59="",D59=""),"Da completare",IF(OR(NOT(ISNUMBER(D59)),D59&lt;=0),"Importo non valido",IF(COUNTIF(Cambi!$A$2:$A$21,C59)=0,"Tasso mancante",IF(COUNTIF(Cambi!$A$2:$A$21,C59)&gt;1,"Valuta duplicata",IF(IFERROR(VLOOKUP(C59,Cambi!$A$2:$F$21,6,FALSE),"")&lt;&gt;"OK",IFERROR(VLOOKUP(C59,Cambi!$A$2:$F$21,6,FALSE),"Tasso mancante"),IF(G59="","Conversione non valida","OK")))))))</f>
        <v/>
      </c>
      <c r="J59" s="24" t="n"/>
    </row>
    <row r="60" ht="22" customHeight="1">
      <c r="A60" s="23" t="n"/>
      <c r="B60" s="24" t="n"/>
      <c r="C60" s="25" t="n"/>
      <c r="D60" s="26" t="n"/>
      <c r="E60" s="36">
        <f>IF(OR(C60="",D60=""),"",IFERROR(VLOOKUP(C60,Cambi!$A$2:$D$21,3,FALSE),""))</f>
        <v/>
      </c>
      <c r="F60" s="37">
        <f>IF(OR(C60="",D60=""),"",IFERROR(VLOOKUP(C60,Cambi!$A$2:$D$21,4,FALSE),""))</f>
        <v/>
      </c>
      <c r="G60" s="29">
        <f>IF(OR(D60="",E60="",NOT(ISNUMBER(D60)),NOT(ISNUMBER(E60)),D60&lt;=0,E60&lt;=0),"",ROUND(D60*E60,2))</f>
        <v/>
      </c>
      <c r="H60" s="29">
        <f>IF(G60="","",IF(C60="EUR",G60,ROUND(G60*(1+Riepilogo!$B$4),2)))</f>
        <v/>
      </c>
      <c r="I60" s="30">
        <f>IF(COUNTA(A60:D60)=0,"",IF(OR(A60="",B60="",C60="",D60=""),"Da completare",IF(OR(NOT(ISNUMBER(D60)),D60&lt;=0),"Importo non valido",IF(COUNTIF(Cambi!$A$2:$A$21,C60)=0,"Tasso mancante",IF(COUNTIF(Cambi!$A$2:$A$21,C60)&gt;1,"Valuta duplicata",IF(IFERROR(VLOOKUP(C60,Cambi!$A$2:$F$21,6,FALSE),"")&lt;&gt;"OK",IFERROR(VLOOKUP(C60,Cambi!$A$2:$F$21,6,FALSE),"Tasso mancante"),IF(G60="","Conversione non valida","OK")))))))</f>
        <v/>
      </c>
      <c r="J60" s="24" t="n"/>
    </row>
    <row r="61" ht="22" customHeight="1">
      <c r="A61" s="23" t="n"/>
      <c r="B61" s="24" t="n"/>
      <c r="C61" s="25" t="n"/>
      <c r="D61" s="26" t="n"/>
      <c r="E61" s="36">
        <f>IF(OR(C61="",D61=""),"",IFERROR(VLOOKUP(C61,Cambi!$A$2:$D$21,3,FALSE),""))</f>
        <v/>
      </c>
      <c r="F61" s="37">
        <f>IF(OR(C61="",D61=""),"",IFERROR(VLOOKUP(C61,Cambi!$A$2:$D$21,4,FALSE),""))</f>
        <v/>
      </c>
      <c r="G61" s="29">
        <f>IF(OR(D61="",E61="",NOT(ISNUMBER(D61)),NOT(ISNUMBER(E61)),D61&lt;=0,E61&lt;=0),"",ROUND(D61*E61,2))</f>
        <v/>
      </c>
      <c r="H61" s="29">
        <f>IF(G61="","",IF(C61="EUR",G61,ROUND(G61*(1+Riepilogo!$B$4),2)))</f>
        <v/>
      </c>
      <c r="I61" s="30">
        <f>IF(COUNTA(A61:D61)=0,"",IF(OR(A61="",B61="",C61="",D61=""),"Da completare",IF(OR(NOT(ISNUMBER(D61)),D61&lt;=0),"Importo non valido",IF(COUNTIF(Cambi!$A$2:$A$21,C61)=0,"Tasso mancante",IF(COUNTIF(Cambi!$A$2:$A$21,C61)&gt;1,"Valuta duplicata",IF(IFERROR(VLOOKUP(C61,Cambi!$A$2:$F$21,6,FALSE),"")&lt;&gt;"OK",IFERROR(VLOOKUP(C61,Cambi!$A$2:$F$21,6,FALSE),"Tasso mancante"),IF(G61="","Conversione non valida","OK")))))))</f>
        <v/>
      </c>
      <c r="J61" s="24" t="n"/>
    </row>
    <row r="62" ht="22" customHeight="1">
      <c r="A62" s="23" t="n"/>
      <c r="B62" s="24" t="n"/>
      <c r="C62" s="25" t="n"/>
      <c r="D62" s="26" t="n"/>
      <c r="E62" s="36">
        <f>IF(OR(C62="",D62=""),"",IFERROR(VLOOKUP(C62,Cambi!$A$2:$D$21,3,FALSE),""))</f>
        <v/>
      </c>
      <c r="F62" s="37">
        <f>IF(OR(C62="",D62=""),"",IFERROR(VLOOKUP(C62,Cambi!$A$2:$D$21,4,FALSE),""))</f>
        <v/>
      </c>
      <c r="G62" s="29">
        <f>IF(OR(D62="",E62="",NOT(ISNUMBER(D62)),NOT(ISNUMBER(E62)),D62&lt;=0,E62&lt;=0),"",ROUND(D62*E62,2))</f>
        <v/>
      </c>
      <c r="H62" s="29">
        <f>IF(G62="","",IF(C62="EUR",G62,ROUND(G62*(1+Riepilogo!$B$4),2)))</f>
        <v/>
      </c>
      <c r="I62" s="30">
        <f>IF(COUNTA(A62:D62)=0,"",IF(OR(A62="",B62="",C62="",D62=""),"Da completare",IF(OR(NOT(ISNUMBER(D62)),D62&lt;=0),"Importo non valido",IF(COUNTIF(Cambi!$A$2:$A$21,C62)=0,"Tasso mancante",IF(COUNTIF(Cambi!$A$2:$A$21,C62)&gt;1,"Valuta duplicata",IF(IFERROR(VLOOKUP(C62,Cambi!$A$2:$F$21,6,FALSE),"")&lt;&gt;"OK",IFERROR(VLOOKUP(C62,Cambi!$A$2:$F$21,6,FALSE),"Tasso mancante"),IF(G62="","Conversione non valida","OK")))))))</f>
        <v/>
      </c>
      <c r="J62" s="24" t="n"/>
    </row>
    <row r="63" ht="22" customHeight="1">
      <c r="A63" s="23" t="n"/>
      <c r="B63" s="24" t="n"/>
      <c r="C63" s="25" t="n"/>
      <c r="D63" s="26" t="n"/>
      <c r="E63" s="36">
        <f>IF(OR(C63="",D63=""),"",IFERROR(VLOOKUP(C63,Cambi!$A$2:$D$21,3,FALSE),""))</f>
        <v/>
      </c>
      <c r="F63" s="37">
        <f>IF(OR(C63="",D63=""),"",IFERROR(VLOOKUP(C63,Cambi!$A$2:$D$21,4,FALSE),""))</f>
        <v/>
      </c>
      <c r="G63" s="29">
        <f>IF(OR(D63="",E63="",NOT(ISNUMBER(D63)),NOT(ISNUMBER(E63)),D63&lt;=0,E63&lt;=0),"",ROUND(D63*E63,2))</f>
        <v/>
      </c>
      <c r="H63" s="29">
        <f>IF(G63="","",IF(C63="EUR",G63,ROUND(G63*(1+Riepilogo!$B$4),2)))</f>
        <v/>
      </c>
      <c r="I63" s="30">
        <f>IF(COUNTA(A63:D63)=0,"",IF(OR(A63="",B63="",C63="",D63=""),"Da completare",IF(OR(NOT(ISNUMBER(D63)),D63&lt;=0),"Importo non valido",IF(COUNTIF(Cambi!$A$2:$A$21,C63)=0,"Tasso mancante",IF(COUNTIF(Cambi!$A$2:$A$21,C63)&gt;1,"Valuta duplicata",IF(IFERROR(VLOOKUP(C63,Cambi!$A$2:$F$21,6,FALSE),"")&lt;&gt;"OK",IFERROR(VLOOKUP(C63,Cambi!$A$2:$F$21,6,FALSE),"Tasso mancante"),IF(G63="","Conversione non valida","OK")))))))</f>
        <v/>
      </c>
      <c r="J63" s="24" t="n"/>
    </row>
    <row r="64" ht="22" customHeight="1">
      <c r="A64" s="23" t="n"/>
      <c r="B64" s="24" t="n"/>
      <c r="C64" s="25" t="n"/>
      <c r="D64" s="26" t="n"/>
      <c r="E64" s="36">
        <f>IF(OR(C64="",D64=""),"",IFERROR(VLOOKUP(C64,Cambi!$A$2:$D$21,3,FALSE),""))</f>
        <v/>
      </c>
      <c r="F64" s="37">
        <f>IF(OR(C64="",D64=""),"",IFERROR(VLOOKUP(C64,Cambi!$A$2:$D$21,4,FALSE),""))</f>
        <v/>
      </c>
      <c r="G64" s="29">
        <f>IF(OR(D64="",E64="",NOT(ISNUMBER(D64)),NOT(ISNUMBER(E64)),D64&lt;=0,E64&lt;=0),"",ROUND(D64*E64,2))</f>
        <v/>
      </c>
      <c r="H64" s="29">
        <f>IF(G64="","",IF(C64="EUR",G64,ROUND(G64*(1+Riepilogo!$B$4),2)))</f>
        <v/>
      </c>
      <c r="I64" s="30">
        <f>IF(COUNTA(A64:D64)=0,"",IF(OR(A64="",B64="",C64="",D64=""),"Da completare",IF(OR(NOT(ISNUMBER(D64)),D64&lt;=0),"Importo non valido",IF(COUNTIF(Cambi!$A$2:$A$21,C64)=0,"Tasso mancante",IF(COUNTIF(Cambi!$A$2:$A$21,C64)&gt;1,"Valuta duplicata",IF(IFERROR(VLOOKUP(C64,Cambi!$A$2:$F$21,6,FALSE),"")&lt;&gt;"OK",IFERROR(VLOOKUP(C64,Cambi!$A$2:$F$21,6,FALSE),"Tasso mancante"),IF(G64="","Conversione non valida","OK")))))))</f>
        <v/>
      </c>
      <c r="J64" s="24" t="n"/>
    </row>
    <row r="65" ht="22" customHeight="1">
      <c r="A65" s="23" t="n"/>
      <c r="B65" s="24" t="n"/>
      <c r="C65" s="25" t="n"/>
      <c r="D65" s="26" t="n"/>
      <c r="E65" s="36">
        <f>IF(OR(C65="",D65=""),"",IFERROR(VLOOKUP(C65,Cambi!$A$2:$D$21,3,FALSE),""))</f>
        <v/>
      </c>
      <c r="F65" s="37">
        <f>IF(OR(C65="",D65=""),"",IFERROR(VLOOKUP(C65,Cambi!$A$2:$D$21,4,FALSE),""))</f>
        <v/>
      </c>
      <c r="G65" s="29">
        <f>IF(OR(D65="",E65="",NOT(ISNUMBER(D65)),NOT(ISNUMBER(E65)),D65&lt;=0,E65&lt;=0),"",ROUND(D65*E65,2))</f>
        <v/>
      </c>
      <c r="H65" s="29">
        <f>IF(G65="","",IF(C65="EUR",G65,ROUND(G65*(1+Riepilogo!$B$4),2)))</f>
        <v/>
      </c>
      <c r="I65" s="30">
        <f>IF(COUNTA(A65:D65)=0,"",IF(OR(A65="",B65="",C65="",D65=""),"Da completare",IF(OR(NOT(ISNUMBER(D65)),D65&lt;=0),"Importo non valido",IF(COUNTIF(Cambi!$A$2:$A$21,C65)=0,"Tasso mancante",IF(COUNTIF(Cambi!$A$2:$A$21,C65)&gt;1,"Valuta duplicata",IF(IFERROR(VLOOKUP(C65,Cambi!$A$2:$F$21,6,FALSE),"")&lt;&gt;"OK",IFERROR(VLOOKUP(C65,Cambi!$A$2:$F$21,6,FALSE),"Tasso mancante"),IF(G65="","Conversione non valida","OK")))))))</f>
        <v/>
      </c>
      <c r="J65" s="24" t="n"/>
    </row>
    <row r="66" ht="22" customHeight="1">
      <c r="A66" s="23" t="n"/>
      <c r="B66" s="24" t="n"/>
      <c r="C66" s="25" t="n"/>
      <c r="D66" s="26" t="n"/>
      <c r="E66" s="36">
        <f>IF(OR(C66="",D66=""),"",IFERROR(VLOOKUP(C66,Cambi!$A$2:$D$21,3,FALSE),""))</f>
        <v/>
      </c>
      <c r="F66" s="37">
        <f>IF(OR(C66="",D66=""),"",IFERROR(VLOOKUP(C66,Cambi!$A$2:$D$21,4,FALSE),""))</f>
        <v/>
      </c>
      <c r="G66" s="29">
        <f>IF(OR(D66="",E66="",NOT(ISNUMBER(D66)),NOT(ISNUMBER(E66)),D66&lt;=0,E66&lt;=0),"",ROUND(D66*E66,2))</f>
        <v/>
      </c>
      <c r="H66" s="29">
        <f>IF(G66="","",IF(C66="EUR",G66,ROUND(G66*(1+Riepilogo!$B$4),2)))</f>
        <v/>
      </c>
      <c r="I66" s="30">
        <f>IF(COUNTA(A66:D66)=0,"",IF(OR(A66="",B66="",C66="",D66=""),"Da completare",IF(OR(NOT(ISNUMBER(D66)),D66&lt;=0),"Importo non valido",IF(COUNTIF(Cambi!$A$2:$A$21,C66)=0,"Tasso mancante",IF(COUNTIF(Cambi!$A$2:$A$21,C66)&gt;1,"Valuta duplicata",IF(IFERROR(VLOOKUP(C66,Cambi!$A$2:$F$21,6,FALSE),"")&lt;&gt;"OK",IFERROR(VLOOKUP(C66,Cambi!$A$2:$F$21,6,FALSE),"Tasso mancante"),IF(G66="","Conversione non valida","OK")))))))</f>
        <v/>
      </c>
      <c r="J66" s="24" t="n"/>
    </row>
    <row r="67" ht="22" customHeight="1">
      <c r="A67" s="23" t="n"/>
      <c r="B67" s="24" t="n"/>
      <c r="C67" s="25" t="n"/>
      <c r="D67" s="26" t="n"/>
      <c r="E67" s="36">
        <f>IF(OR(C67="",D67=""),"",IFERROR(VLOOKUP(C67,Cambi!$A$2:$D$21,3,FALSE),""))</f>
        <v/>
      </c>
      <c r="F67" s="37">
        <f>IF(OR(C67="",D67=""),"",IFERROR(VLOOKUP(C67,Cambi!$A$2:$D$21,4,FALSE),""))</f>
        <v/>
      </c>
      <c r="G67" s="29">
        <f>IF(OR(D67="",E67="",NOT(ISNUMBER(D67)),NOT(ISNUMBER(E67)),D67&lt;=0,E67&lt;=0),"",ROUND(D67*E67,2))</f>
        <v/>
      </c>
      <c r="H67" s="29">
        <f>IF(G67="","",IF(C67="EUR",G67,ROUND(G67*(1+Riepilogo!$B$4),2)))</f>
        <v/>
      </c>
      <c r="I67" s="30">
        <f>IF(COUNTA(A67:D67)=0,"",IF(OR(A67="",B67="",C67="",D67=""),"Da completare",IF(OR(NOT(ISNUMBER(D67)),D67&lt;=0),"Importo non valido",IF(COUNTIF(Cambi!$A$2:$A$21,C67)=0,"Tasso mancante",IF(COUNTIF(Cambi!$A$2:$A$21,C67)&gt;1,"Valuta duplicata",IF(IFERROR(VLOOKUP(C67,Cambi!$A$2:$F$21,6,FALSE),"")&lt;&gt;"OK",IFERROR(VLOOKUP(C67,Cambi!$A$2:$F$21,6,FALSE),"Tasso mancante"),IF(G67="","Conversione non valida","OK")))))))</f>
        <v/>
      </c>
      <c r="J67" s="24" t="n"/>
    </row>
    <row r="68" ht="22" customHeight="1">
      <c r="A68" s="23" t="n"/>
      <c r="B68" s="24" t="n"/>
      <c r="C68" s="25" t="n"/>
      <c r="D68" s="26" t="n"/>
      <c r="E68" s="36">
        <f>IF(OR(C68="",D68=""),"",IFERROR(VLOOKUP(C68,Cambi!$A$2:$D$21,3,FALSE),""))</f>
        <v/>
      </c>
      <c r="F68" s="37">
        <f>IF(OR(C68="",D68=""),"",IFERROR(VLOOKUP(C68,Cambi!$A$2:$D$21,4,FALSE),""))</f>
        <v/>
      </c>
      <c r="G68" s="29">
        <f>IF(OR(D68="",E68="",NOT(ISNUMBER(D68)),NOT(ISNUMBER(E68)),D68&lt;=0,E68&lt;=0),"",ROUND(D68*E68,2))</f>
        <v/>
      </c>
      <c r="H68" s="29">
        <f>IF(G68="","",IF(C68="EUR",G68,ROUND(G68*(1+Riepilogo!$B$4),2)))</f>
        <v/>
      </c>
      <c r="I68" s="30">
        <f>IF(COUNTA(A68:D68)=0,"",IF(OR(A68="",B68="",C68="",D68=""),"Da completare",IF(OR(NOT(ISNUMBER(D68)),D68&lt;=0),"Importo non valido",IF(COUNTIF(Cambi!$A$2:$A$21,C68)=0,"Tasso mancante",IF(COUNTIF(Cambi!$A$2:$A$21,C68)&gt;1,"Valuta duplicata",IF(IFERROR(VLOOKUP(C68,Cambi!$A$2:$F$21,6,FALSE),"")&lt;&gt;"OK",IFERROR(VLOOKUP(C68,Cambi!$A$2:$F$21,6,FALSE),"Tasso mancante"),IF(G68="","Conversione non valida","OK")))))))</f>
        <v/>
      </c>
      <c r="J68" s="24" t="n"/>
    </row>
    <row r="69" ht="22" customHeight="1">
      <c r="A69" s="23" t="n"/>
      <c r="B69" s="24" t="n"/>
      <c r="C69" s="25" t="n"/>
      <c r="D69" s="26" t="n"/>
      <c r="E69" s="36">
        <f>IF(OR(C69="",D69=""),"",IFERROR(VLOOKUP(C69,Cambi!$A$2:$D$21,3,FALSE),""))</f>
        <v/>
      </c>
      <c r="F69" s="37">
        <f>IF(OR(C69="",D69=""),"",IFERROR(VLOOKUP(C69,Cambi!$A$2:$D$21,4,FALSE),""))</f>
        <v/>
      </c>
      <c r="G69" s="29">
        <f>IF(OR(D69="",E69="",NOT(ISNUMBER(D69)),NOT(ISNUMBER(E69)),D69&lt;=0,E69&lt;=0),"",ROUND(D69*E69,2))</f>
        <v/>
      </c>
      <c r="H69" s="29">
        <f>IF(G69="","",IF(C69="EUR",G69,ROUND(G69*(1+Riepilogo!$B$4),2)))</f>
        <v/>
      </c>
      <c r="I69" s="30">
        <f>IF(COUNTA(A69:D69)=0,"",IF(OR(A69="",B69="",C69="",D69=""),"Da completare",IF(OR(NOT(ISNUMBER(D69)),D69&lt;=0),"Importo non valido",IF(COUNTIF(Cambi!$A$2:$A$21,C69)=0,"Tasso mancante",IF(COUNTIF(Cambi!$A$2:$A$21,C69)&gt;1,"Valuta duplicata",IF(IFERROR(VLOOKUP(C69,Cambi!$A$2:$F$21,6,FALSE),"")&lt;&gt;"OK",IFERROR(VLOOKUP(C69,Cambi!$A$2:$F$21,6,FALSE),"Tasso mancante"),IF(G69="","Conversione non valida","OK")))))))</f>
        <v/>
      </c>
      <c r="J69" s="24" t="n"/>
    </row>
    <row r="70" ht="22" customHeight="1">
      <c r="A70" s="23" t="n"/>
      <c r="B70" s="24" t="n"/>
      <c r="C70" s="25" t="n"/>
      <c r="D70" s="26" t="n"/>
      <c r="E70" s="36">
        <f>IF(OR(C70="",D70=""),"",IFERROR(VLOOKUP(C70,Cambi!$A$2:$D$21,3,FALSE),""))</f>
        <v/>
      </c>
      <c r="F70" s="37">
        <f>IF(OR(C70="",D70=""),"",IFERROR(VLOOKUP(C70,Cambi!$A$2:$D$21,4,FALSE),""))</f>
        <v/>
      </c>
      <c r="G70" s="29">
        <f>IF(OR(D70="",E70="",NOT(ISNUMBER(D70)),NOT(ISNUMBER(E70)),D70&lt;=0,E70&lt;=0),"",ROUND(D70*E70,2))</f>
        <v/>
      </c>
      <c r="H70" s="29">
        <f>IF(G70="","",IF(C70="EUR",G70,ROUND(G70*(1+Riepilogo!$B$4),2)))</f>
        <v/>
      </c>
      <c r="I70" s="30">
        <f>IF(COUNTA(A70:D70)=0,"",IF(OR(A70="",B70="",C70="",D70=""),"Da completare",IF(OR(NOT(ISNUMBER(D70)),D70&lt;=0),"Importo non valido",IF(COUNTIF(Cambi!$A$2:$A$21,C70)=0,"Tasso mancante",IF(COUNTIF(Cambi!$A$2:$A$21,C70)&gt;1,"Valuta duplicata",IF(IFERROR(VLOOKUP(C70,Cambi!$A$2:$F$21,6,FALSE),"")&lt;&gt;"OK",IFERROR(VLOOKUP(C70,Cambi!$A$2:$F$21,6,FALSE),"Tasso mancante"),IF(G70="","Conversione non valida","OK")))))))</f>
        <v/>
      </c>
      <c r="J70" s="24" t="n"/>
    </row>
    <row r="71" ht="22" customHeight="1">
      <c r="A71" s="23" t="n"/>
      <c r="B71" s="24" t="n"/>
      <c r="C71" s="25" t="n"/>
      <c r="D71" s="26" t="n"/>
      <c r="E71" s="36">
        <f>IF(OR(C71="",D71=""),"",IFERROR(VLOOKUP(C71,Cambi!$A$2:$D$21,3,FALSE),""))</f>
        <v/>
      </c>
      <c r="F71" s="37">
        <f>IF(OR(C71="",D71=""),"",IFERROR(VLOOKUP(C71,Cambi!$A$2:$D$21,4,FALSE),""))</f>
        <v/>
      </c>
      <c r="G71" s="29">
        <f>IF(OR(D71="",E71="",NOT(ISNUMBER(D71)),NOT(ISNUMBER(E71)),D71&lt;=0,E71&lt;=0),"",ROUND(D71*E71,2))</f>
        <v/>
      </c>
      <c r="H71" s="29">
        <f>IF(G71="","",IF(C71="EUR",G71,ROUND(G71*(1+Riepilogo!$B$4),2)))</f>
        <v/>
      </c>
      <c r="I71" s="30">
        <f>IF(COUNTA(A71:D71)=0,"",IF(OR(A71="",B71="",C71="",D71=""),"Da completare",IF(OR(NOT(ISNUMBER(D71)),D71&lt;=0),"Importo non valido",IF(COUNTIF(Cambi!$A$2:$A$21,C71)=0,"Tasso mancante",IF(COUNTIF(Cambi!$A$2:$A$21,C71)&gt;1,"Valuta duplicata",IF(IFERROR(VLOOKUP(C71,Cambi!$A$2:$F$21,6,FALSE),"")&lt;&gt;"OK",IFERROR(VLOOKUP(C71,Cambi!$A$2:$F$21,6,FALSE),"Tasso mancante"),IF(G71="","Conversione non valida","OK")))))))</f>
        <v/>
      </c>
      <c r="J71" s="24" t="n"/>
    </row>
    <row r="72" ht="22" customHeight="1">
      <c r="A72" s="23" t="n"/>
      <c r="B72" s="24" t="n"/>
      <c r="C72" s="25" t="n"/>
      <c r="D72" s="26" t="n"/>
      <c r="E72" s="36">
        <f>IF(OR(C72="",D72=""),"",IFERROR(VLOOKUP(C72,Cambi!$A$2:$D$21,3,FALSE),""))</f>
        <v/>
      </c>
      <c r="F72" s="37">
        <f>IF(OR(C72="",D72=""),"",IFERROR(VLOOKUP(C72,Cambi!$A$2:$D$21,4,FALSE),""))</f>
        <v/>
      </c>
      <c r="G72" s="29">
        <f>IF(OR(D72="",E72="",NOT(ISNUMBER(D72)),NOT(ISNUMBER(E72)),D72&lt;=0,E72&lt;=0),"",ROUND(D72*E72,2))</f>
        <v/>
      </c>
      <c r="H72" s="29">
        <f>IF(G72="","",IF(C72="EUR",G72,ROUND(G72*(1+Riepilogo!$B$4),2)))</f>
        <v/>
      </c>
      <c r="I72" s="30">
        <f>IF(COUNTA(A72:D72)=0,"",IF(OR(A72="",B72="",C72="",D72=""),"Da completare",IF(OR(NOT(ISNUMBER(D72)),D72&lt;=0),"Importo non valido",IF(COUNTIF(Cambi!$A$2:$A$21,C72)=0,"Tasso mancante",IF(COUNTIF(Cambi!$A$2:$A$21,C72)&gt;1,"Valuta duplicata",IF(IFERROR(VLOOKUP(C72,Cambi!$A$2:$F$21,6,FALSE),"")&lt;&gt;"OK",IFERROR(VLOOKUP(C72,Cambi!$A$2:$F$21,6,FALSE),"Tasso mancante"),IF(G72="","Conversione non valida","OK")))))))</f>
        <v/>
      </c>
      <c r="J72" s="24" t="n"/>
    </row>
    <row r="73" ht="22" customHeight="1">
      <c r="A73" s="23" t="n"/>
      <c r="B73" s="24" t="n"/>
      <c r="C73" s="25" t="n"/>
      <c r="D73" s="26" t="n"/>
      <c r="E73" s="36">
        <f>IF(OR(C73="",D73=""),"",IFERROR(VLOOKUP(C73,Cambi!$A$2:$D$21,3,FALSE),""))</f>
        <v/>
      </c>
      <c r="F73" s="37">
        <f>IF(OR(C73="",D73=""),"",IFERROR(VLOOKUP(C73,Cambi!$A$2:$D$21,4,FALSE),""))</f>
        <v/>
      </c>
      <c r="G73" s="29">
        <f>IF(OR(D73="",E73="",NOT(ISNUMBER(D73)),NOT(ISNUMBER(E73)),D73&lt;=0,E73&lt;=0),"",ROUND(D73*E73,2))</f>
        <v/>
      </c>
      <c r="H73" s="29">
        <f>IF(G73="","",IF(C73="EUR",G73,ROUND(G73*(1+Riepilogo!$B$4),2)))</f>
        <v/>
      </c>
      <c r="I73" s="30">
        <f>IF(COUNTA(A73:D73)=0,"",IF(OR(A73="",B73="",C73="",D73=""),"Da completare",IF(OR(NOT(ISNUMBER(D73)),D73&lt;=0),"Importo non valido",IF(COUNTIF(Cambi!$A$2:$A$21,C73)=0,"Tasso mancante",IF(COUNTIF(Cambi!$A$2:$A$21,C73)&gt;1,"Valuta duplicata",IF(IFERROR(VLOOKUP(C73,Cambi!$A$2:$F$21,6,FALSE),"")&lt;&gt;"OK",IFERROR(VLOOKUP(C73,Cambi!$A$2:$F$21,6,FALSE),"Tasso mancante"),IF(G73="","Conversione non valida","OK")))))))</f>
        <v/>
      </c>
      <c r="J73" s="24" t="n"/>
    </row>
    <row r="74" ht="22" customHeight="1">
      <c r="A74" s="23" t="n"/>
      <c r="B74" s="24" t="n"/>
      <c r="C74" s="25" t="n"/>
      <c r="D74" s="26" t="n"/>
      <c r="E74" s="36">
        <f>IF(OR(C74="",D74=""),"",IFERROR(VLOOKUP(C74,Cambi!$A$2:$D$21,3,FALSE),""))</f>
        <v/>
      </c>
      <c r="F74" s="37">
        <f>IF(OR(C74="",D74=""),"",IFERROR(VLOOKUP(C74,Cambi!$A$2:$D$21,4,FALSE),""))</f>
        <v/>
      </c>
      <c r="G74" s="29">
        <f>IF(OR(D74="",E74="",NOT(ISNUMBER(D74)),NOT(ISNUMBER(E74)),D74&lt;=0,E74&lt;=0),"",ROUND(D74*E74,2))</f>
        <v/>
      </c>
      <c r="H74" s="29">
        <f>IF(G74="","",IF(C74="EUR",G74,ROUND(G74*(1+Riepilogo!$B$4),2)))</f>
        <v/>
      </c>
      <c r="I74" s="30">
        <f>IF(COUNTA(A74:D74)=0,"",IF(OR(A74="",B74="",C74="",D74=""),"Da completare",IF(OR(NOT(ISNUMBER(D74)),D74&lt;=0),"Importo non valido",IF(COUNTIF(Cambi!$A$2:$A$21,C74)=0,"Tasso mancante",IF(COUNTIF(Cambi!$A$2:$A$21,C74)&gt;1,"Valuta duplicata",IF(IFERROR(VLOOKUP(C74,Cambi!$A$2:$F$21,6,FALSE),"")&lt;&gt;"OK",IFERROR(VLOOKUP(C74,Cambi!$A$2:$F$21,6,FALSE),"Tasso mancante"),IF(G74="","Conversione non valida","OK")))))))</f>
        <v/>
      </c>
      <c r="J74" s="24" t="n"/>
    </row>
    <row r="75" ht="22" customHeight="1">
      <c r="A75" s="23" t="n"/>
      <c r="B75" s="24" t="n"/>
      <c r="C75" s="25" t="n"/>
      <c r="D75" s="26" t="n"/>
      <c r="E75" s="36">
        <f>IF(OR(C75="",D75=""),"",IFERROR(VLOOKUP(C75,Cambi!$A$2:$D$21,3,FALSE),""))</f>
        <v/>
      </c>
      <c r="F75" s="37">
        <f>IF(OR(C75="",D75=""),"",IFERROR(VLOOKUP(C75,Cambi!$A$2:$D$21,4,FALSE),""))</f>
        <v/>
      </c>
      <c r="G75" s="29">
        <f>IF(OR(D75="",E75="",NOT(ISNUMBER(D75)),NOT(ISNUMBER(E75)),D75&lt;=0,E75&lt;=0),"",ROUND(D75*E75,2))</f>
        <v/>
      </c>
      <c r="H75" s="29">
        <f>IF(G75="","",IF(C75="EUR",G75,ROUND(G75*(1+Riepilogo!$B$4),2)))</f>
        <v/>
      </c>
      <c r="I75" s="30">
        <f>IF(COUNTA(A75:D75)=0,"",IF(OR(A75="",B75="",C75="",D75=""),"Da completare",IF(OR(NOT(ISNUMBER(D75)),D75&lt;=0),"Importo non valido",IF(COUNTIF(Cambi!$A$2:$A$21,C75)=0,"Tasso mancante",IF(COUNTIF(Cambi!$A$2:$A$21,C75)&gt;1,"Valuta duplicata",IF(IFERROR(VLOOKUP(C75,Cambi!$A$2:$F$21,6,FALSE),"")&lt;&gt;"OK",IFERROR(VLOOKUP(C75,Cambi!$A$2:$F$21,6,FALSE),"Tasso mancante"),IF(G75="","Conversione non valida","OK")))))))</f>
        <v/>
      </c>
      <c r="J75" s="24" t="n"/>
    </row>
    <row r="76" ht="22" customHeight="1">
      <c r="A76" s="23" t="n"/>
      <c r="B76" s="24" t="n"/>
      <c r="C76" s="25" t="n"/>
      <c r="D76" s="26" t="n"/>
      <c r="E76" s="36">
        <f>IF(OR(C76="",D76=""),"",IFERROR(VLOOKUP(C76,Cambi!$A$2:$D$21,3,FALSE),""))</f>
        <v/>
      </c>
      <c r="F76" s="37">
        <f>IF(OR(C76="",D76=""),"",IFERROR(VLOOKUP(C76,Cambi!$A$2:$D$21,4,FALSE),""))</f>
        <v/>
      </c>
      <c r="G76" s="29">
        <f>IF(OR(D76="",E76="",NOT(ISNUMBER(D76)),NOT(ISNUMBER(E76)),D76&lt;=0,E76&lt;=0),"",ROUND(D76*E76,2))</f>
        <v/>
      </c>
      <c r="H76" s="29">
        <f>IF(G76="","",IF(C76="EUR",G76,ROUND(G76*(1+Riepilogo!$B$4),2)))</f>
        <v/>
      </c>
      <c r="I76" s="30">
        <f>IF(COUNTA(A76:D76)=0,"",IF(OR(A76="",B76="",C76="",D76=""),"Da completare",IF(OR(NOT(ISNUMBER(D76)),D76&lt;=0),"Importo non valido",IF(COUNTIF(Cambi!$A$2:$A$21,C76)=0,"Tasso mancante",IF(COUNTIF(Cambi!$A$2:$A$21,C76)&gt;1,"Valuta duplicata",IF(IFERROR(VLOOKUP(C76,Cambi!$A$2:$F$21,6,FALSE),"")&lt;&gt;"OK",IFERROR(VLOOKUP(C76,Cambi!$A$2:$F$21,6,FALSE),"Tasso mancante"),IF(G76="","Conversione non valida","OK")))))))</f>
        <v/>
      </c>
      <c r="J76" s="24" t="n"/>
    </row>
    <row r="77" ht="22" customHeight="1">
      <c r="A77" s="23" t="n"/>
      <c r="B77" s="24" t="n"/>
      <c r="C77" s="25" t="n"/>
      <c r="D77" s="26" t="n"/>
      <c r="E77" s="36">
        <f>IF(OR(C77="",D77=""),"",IFERROR(VLOOKUP(C77,Cambi!$A$2:$D$21,3,FALSE),""))</f>
        <v/>
      </c>
      <c r="F77" s="37">
        <f>IF(OR(C77="",D77=""),"",IFERROR(VLOOKUP(C77,Cambi!$A$2:$D$21,4,FALSE),""))</f>
        <v/>
      </c>
      <c r="G77" s="29">
        <f>IF(OR(D77="",E77="",NOT(ISNUMBER(D77)),NOT(ISNUMBER(E77)),D77&lt;=0,E77&lt;=0),"",ROUND(D77*E77,2))</f>
        <v/>
      </c>
      <c r="H77" s="29">
        <f>IF(G77="","",IF(C77="EUR",G77,ROUND(G77*(1+Riepilogo!$B$4),2)))</f>
        <v/>
      </c>
      <c r="I77" s="30">
        <f>IF(COUNTA(A77:D77)=0,"",IF(OR(A77="",B77="",C77="",D77=""),"Da completare",IF(OR(NOT(ISNUMBER(D77)),D77&lt;=0),"Importo non valido",IF(COUNTIF(Cambi!$A$2:$A$21,C77)=0,"Tasso mancante",IF(COUNTIF(Cambi!$A$2:$A$21,C77)&gt;1,"Valuta duplicata",IF(IFERROR(VLOOKUP(C77,Cambi!$A$2:$F$21,6,FALSE),"")&lt;&gt;"OK",IFERROR(VLOOKUP(C77,Cambi!$A$2:$F$21,6,FALSE),"Tasso mancante"),IF(G77="","Conversione non valida","OK")))))))</f>
        <v/>
      </c>
      <c r="J77" s="24" t="n"/>
    </row>
    <row r="78" ht="22" customHeight="1">
      <c r="A78" s="23" t="n"/>
      <c r="B78" s="24" t="n"/>
      <c r="C78" s="25" t="n"/>
      <c r="D78" s="26" t="n"/>
      <c r="E78" s="36">
        <f>IF(OR(C78="",D78=""),"",IFERROR(VLOOKUP(C78,Cambi!$A$2:$D$21,3,FALSE),""))</f>
        <v/>
      </c>
      <c r="F78" s="37">
        <f>IF(OR(C78="",D78=""),"",IFERROR(VLOOKUP(C78,Cambi!$A$2:$D$21,4,FALSE),""))</f>
        <v/>
      </c>
      <c r="G78" s="29">
        <f>IF(OR(D78="",E78="",NOT(ISNUMBER(D78)),NOT(ISNUMBER(E78)),D78&lt;=0,E78&lt;=0),"",ROUND(D78*E78,2))</f>
        <v/>
      </c>
      <c r="H78" s="29">
        <f>IF(G78="","",IF(C78="EUR",G78,ROUND(G78*(1+Riepilogo!$B$4),2)))</f>
        <v/>
      </c>
      <c r="I78" s="30">
        <f>IF(COUNTA(A78:D78)=0,"",IF(OR(A78="",B78="",C78="",D78=""),"Da completare",IF(OR(NOT(ISNUMBER(D78)),D78&lt;=0),"Importo non valido",IF(COUNTIF(Cambi!$A$2:$A$21,C78)=0,"Tasso mancante",IF(COUNTIF(Cambi!$A$2:$A$21,C78)&gt;1,"Valuta duplicata",IF(IFERROR(VLOOKUP(C78,Cambi!$A$2:$F$21,6,FALSE),"")&lt;&gt;"OK",IFERROR(VLOOKUP(C78,Cambi!$A$2:$F$21,6,FALSE),"Tasso mancante"),IF(G78="","Conversione non valida","OK")))))))</f>
        <v/>
      </c>
      <c r="J78" s="24" t="n"/>
    </row>
    <row r="79" ht="22" customHeight="1">
      <c r="A79" s="23" t="n"/>
      <c r="B79" s="24" t="n"/>
      <c r="C79" s="25" t="n"/>
      <c r="D79" s="26" t="n"/>
      <c r="E79" s="36">
        <f>IF(OR(C79="",D79=""),"",IFERROR(VLOOKUP(C79,Cambi!$A$2:$D$21,3,FALSE),""))</f>
        <v/>
      </c>
      <c r="F79" s="37">
        <f>IF(OR(C79="",D79=""),"",IFERROR(VLOOKUP(C79,Cambi!$A$2:$D$21,4,FALSE),""))</f>
        <v/>
      </c>
      <c r="G79" s="29">
        <f>IF(OR(D79="",E79="",NOT(ISNUMBER(D79)),NOT(ISNUMBER(E79)),D79&lt;=0,E79&lt;=0),"",ROUND(D79*E79,2))</f>
        <v/>
      </c>
      <c r="H79" s="29">
        <f>IF(G79="","",IF(C79="EUR",G79,ROUND(G79*(1+Riepilogo!$B$4),2)))</f>
        <v/>
      </c>
      <c r="I79" s="30">
        <f>IF(COUNTA(A79:D79)=0,"",IF(OR(A79="",B79="",C79="",D79=""),"Da completare",IF(OR(NOT(ISNUMBER(D79)),D79&lt;=0),"Importo non valido",IF(COUNTIF(Cambi!$A$2:$A$21,C79)=0,"Tasso mancante",IF(COUNTIF(Cambi!$A$2:$A$21,C79)&gt;1,"Valuta duplicata",IF(IFERROR(VLOOKUP(C79,Cambi!$A$2:$F$21,6,FALSE),"")&lt;&gt;"OK",IFERROR(VLOOKUP(C79,Cambi!$A$2:$F$21,6,FALSE),"Tasso mancante"),IF(G79="","Conversione non valida","OK")))))))</f>
        <v/>
      </c>
      <c r="J79" s="24" t="n"/>
    </row>
    <row r="80" ht="22" customHeight="1">
      <c r="A80" s="23" t="n"/>
      <c r="B80" s="24" t="n"/>
      <c r="C80" s="25" t="n"/>
      <c r="D80" s="26" t="n"/>
      <c r="E80" s="36">
        <f>IF(OR(C80="",D80=""),"",IFERROR(VLOOKUP(C80,Cambi!$A$2:$D$21,3,FALSE),""))</f>
        <v/>
      </c>
      <c r="F80" s="37">
        <f>IF(OR(C80="",D80=""),"",IFERROR(VLOOKUP(C80,Cambi!$A$2:$D$21,4,FALSE),""))</f>
        <v/>
      </c>
      <c r="G80" s="29">
        <f>IF(OR(D80="",E80="",NOT(ISNUMBER(D80)),NOT(ISNUMBER(E80)),D80&lt;=0,E80&lt;=0),"",ROUND(D80*E80,2))</f>
        <v/>
      </c>
      <c r="H80" s="29">
        <f>IF(G80="","",IF(C80="EUR",G80,ROUND(G80*(1+Riepilogo!$B$4),2)))</f>
        <v/>
      </c>
      <c r="I80" s="30">
        <f>IF(COUNTA(A80:D80)=0,"",IF(OR(A80="",B80="",C80="",D80=""),"Da completare",IF(OR(NOT(ISNUMBER(D80)),D80&lt;=0),"Importo non valido",IF(COUNTIF(Cambi!$A$2:$A$21,C80)=0,"Tasso mancante",IF(COUNTIF(Cambi!$A$2:$A$21,C80)&gt;1,"Valuta duplicata",IF(IFERROR(VLOOKUP(C80,Cambi!$A$2:$F$21,6,FALSE),"")&lt;&gt;"OK",IFERROR(VLOOKUP(C80,Cambi!$A$2:$F$21,6,FALSE),"Tasso mancante"),IF(G80="","Conversione non valida","OK")))))))</f>
        <v/>
      </c>
      <c r="J80" s="24" t="n"/>
    </row>
    <row r="81" ht="22" customHeight="1">
      <c r="A81" s="23" t="n"/>
      <c r="B81" s="24" t="n"/>
      <c r="C81" s="25" t="n"/>
      <c r="D81" s="26" t="n"/>
      <c r="E81" s="36">
        <f>IF(OR(C81="",D81=""),"",IFERROR(VLOOKUP(C81,Cambi!$A$2:$D$21,3,FALSE),""))</f>
        <v/>
      </c>
      <c r="F81" s="37">
        <f>IF(OR(C81="",D81=""),"",IFERROR(VLOOKUP(C81,Cambi!$A$2:$D$21,4,FALSE),""))</f>
        <v/>
      </c>
      <c r="G81" s="29">
        <f>IF(OR(D81="",E81="",NOT(ISNUMBER(D81)),NOT(ISNUMBER(E81)),D81&lt;=0,E81&lt;=0),"",ROUND(D81*E81,2))</f>
        <v/>
      </c>
      <c r="H81" s="29">
        <f>IF(G81="","",IF(C81="EUR",G81,ROUND(G81*(1+Riepilogo!$B$4),2)))</f>
        <v/>
      </c>
      <c r="I81" s="30">
        <f>IF(COUNTA(A81:D81)=0,"",IF(OR(A81="",B81="",C81="",D81=""),"Da completare",IF(OR(NOT(ISNUMBER(D81)),D81&lt;=0),"Importo non valido",IF(COUNTIF(Cambi!$A$2:$A$21,C81)=0,"Tasso mancante",IF(COUNTIF(Cambi!$A$2:$A$21,C81)&gt;1,"Valuta duplicata",IF(IFERROR(VLOOKUP(C81,Cambi!$A$2:$F$21,6,FALSE),"")&lt;&gt;"OK",IFERROR(VLOOKUP(C81,Cambi!$A$2:$F$21,6,FALSE),"Tasso mancante"),IF(G81="","Conversione non valida","OK")))))))</f>
        <v/>
      </c>
      <c r="J81" s="24" t="n"/>
    </row>
    <row r="82" ht="22" customHeight="1">
      <c r="A82" s="23" t="n"/>
      <c r="B82" s="24" t="n"/>
      <c r="C82" s="25" t="n"/>
      <c r="D82" s="26" t="n"/>
      <c r="E82" s="36">
        <f>IF(OR(C82="",D82=""),"",IFERROR(VLOOKUP(C82,Cambi!$A$2:$D$21,3,FALSE),""))</f>
        <v/>
      </c>
      <c r="F82" s="37">
        <f>IF(OR(C82="",D82=""),"",IFERROR(VLOOKUP(C82,Cambi!$A$2:$D$21,4,FALSE),""))</f>
        <v/>
      </c>
      <c r="G82" s="29">
        <f>IF(OR(D82="",E82="",NOT(ISNUMBER(D82)),NOT(ISNUMBER(E82)),D82&lt;=0,E82&lt;=0),"",ROUND(D82*E82,2))</f>
        <v/>
      </c>
      <c r="H82" s="29">
        <f>IF(G82="","",IF(C82="EUR",G82,ROUND(G82*(1+Riepilogo!$B$4),2)))</f>
        <v/>
      </c>
      <c r="I82" s="30">
        <f>IF(COUNTA(A82:D82)=0,"",IF(OR(A82="",B82="",C82="",D82=""),"Da completare",IF(OR(NOT(ISNUMBER(D82)),D82&lt;=0),"Importo non valido",IF(COUNTIF(Cambi!$A$2:$A$21,C82)=0,"Tasso mancante",IF(COUNTIF(Cambi!$A$2:$A$21,C82)&gt;1,"Valuta duplicata",IF(IFERROR(VLOOKUP(C82,Cambi!$A$2:$F$21,6,FALSE),"")&lt;&gt;"OK",IFERROR(VLOOKUP(C82,Cambi!$A$2:$F$21,6,FALSE),"Tasso mancante"),IF(G82="","Conversione non valida","OK")))))))</f>
        <v/>
      </c>
      <c r="J82" s="24" t="n"/>
    </row>
    <row r="83" ht="22" customHeight="1">
      <c r="A83" s="23" t="n"/>
      <c r="B83" s="24" t="n"/>
      <c r="C83" s="25" t="n"/>
      <c r="D83" s="26" t="n"/>
      <c r="E83" s="36">
        <f>IF(OR(C83="",D83=""),"",IFERROR(VLOOKUP(C83,Cambi!$A$2:$D$21,3,FALSE),""))</f>
        <v/>
      </c>
      <c r="F83" s="37">
        <f>IF(OR(C83="",D83=""),"",IFERROR(VLOOKUP(C83,Cambi!$A$2:$D$21,4,FALSE),""))</f>
        <v/>
      </c>
      <c r="G83" s="29">
        <f>IF(OR(D83="",E83="",NOT(ISNUMBER(D83)),NOT(ISNUMBER(E83)),D83&lt;=0,E83&lt;=0),"",ROUND(D83*E83,2))</f>
        <v/>
      </c>
      <c r="H83" s="29">
        <f>IF(G83="","",IF(C83="EUR",G83,ROUND(G83*(1+Riepilogo!$B$4),2)))</f>
        <v/>
      </c>
      <c r="I83" s="30">
        <f>IF(COUNTA(A83:D83)=0,"",IF(OR(A83="",B83="",C83="",D83=""),"Da completare",IF(OR(NOT(ISNUMBER(D83)),D83&lt;=0),"Importo non valido",IF(COUNTIF(Cambi!$A$2:$A$21,C83)=0,"Tasso mancante",IF(COUNTIF(Cambi!$A$2:$A$21,C83)&gt;1,"Valuta duplicata",IF(IFERROR(VLOOKUP(C83,Cambi!$A$2:$F$21,6,FALSE),"")&lt;&gt;"OK",IFERROR(VLOOKUP(C83,Cambi!$A$2:$F$21,6,FALSE),"Tasso mancante"),IF(G83="","Conversione non valida","OK")))))))</f>
        <v/>
      </c>
      <c r="J83" s="24" t="n"/>
    </row>
    <row r="84" ht="22" customHeight="1">
      <c r="A84" s="23" t="n"/>
      <c r="B84" s="24" t="n"/>
      <c r="C84" s="25" t="n"/>
      <c r="D84" s="26" t="n"/>
      <c r="E84" s="36">
        <f>IF(OR(C84="",D84=""),"",IFERROR(VLOOKUP(C84,Cambi!$A$2:$D$21,3,FALSE),""))</f>
        <v/>
      </c>
      <c r="F84" s="37">
        <f>IF(OR(C84="",D84=""),"",IFERROR(VLOOKUP(C84,Cambi!$A$2:$D$21,4,FALSE),""))</f>
        <v/>
      </c>
      <c r="G84" s="29">
        <f>IF(OR(D84="",E84="",NOT(ISNUMBER(D84)),NOT(ISNUMBER(E84)),D84&lt;=0,E84&lt;=0),"",ROUND(D84*E84,2))</f>
        <v/>
      </c>
      <c r="H84" s="29">
        <f>IF(G84="","",IF(C84="EUR",G84,ROUND(G84*(1+Riepilogo!$B$4),2)))</f>
        <v/>
      </c>
      <c r="I84" s="30">
        <f>IF(COUNTA(A84:D84)=0,"",IF(OR(A84="",B84="",C84="",D84=""),"Da completare",IF(OR(NOT(ISNUMBER(D84)),D84&lt;=0),"Importo non valido",IF(COUNTIF(Cambi!$A$2:$A$21,C84)=0,"Tasso mancante",IF(COUNTIF(Cambi!$A$2:$A$21,C84)&gt;1,"Valuta duplicata",IF(IFERROR(VLOOKUP(C84,Cambi!$A$2:$F$21,6,FALSE),"")&lt;&gt;"OK",IFERROR(VLOOKUP(C84,Cambi!$A$2:$F$21,6,FALSE),"Tasso mancante"),IF(G84="","Conversione non valida","OK")))))))</f>
        <v/>
      </c>
      <c r="J84" s="24" t="n"/>
    </row>
    <row r="85" ht="22" customHeight="1">
      <c r="A85" s="23" t="n"/>
      <c r="B85" s="24" t="n"/>
      <c r="C85" s="25" t="n"/>
      <c r="D85" s="26" t="n"/>
      <c r="E85" s="36">
        <f>IF(OR(C85="",D85=""),"",IFERROR(VLOOKUP(C85,Cambi!$A$2:$D$21,3,FALSE),""))</f>
        <v/>
      </c>
      <c r="F85" s="37">
        <f>IF(OR(C85="",D85=""),"",IFERROR(VLOOKUP(C85,Cambi!$A$2:$D$21,4,FALSE),""))</f>
        <v/>
      </c>
      <c r="G85" s="29">
        <f>IF(OR(D85="",E85="",NOT(ISNUMBER(D85)),NOT(ISNUMBER(E85)),D85&lt;=0,E85&lt;=0),"",ROUND(D85*E85,2))</f>
        <v/>
      </c>
      <c r="H85" s="29">
        <f>IF(G85="","",IF(C85="EUR",G85,ROUND(G85*(1+Riepilogo!$B$4),2)))</f>
        <v/>
      </c>
      <c r="I85" s="30">
        <f>IF(COUNTA(A85:D85)=0,"",IF(OR(A85="",B85="",C85="",D85=""),"Da completare",IF(OR(NOT(ISNUMBER(D85)),D85&lt;=0),"Importo non valido",IF(COUNTIF(Cambi!$A$2:$A$21,C85)=0,"Tasso mancante",IF(COUNTIF(Cambi!$A$2:$A$21,C85)&gt;1,"Valuta duplicata",IF(IFERROR(VLOOKUP(C85,Cambi!$A$2:$F$21,6,FALSE),"")&lt;&gt;"OK",IFERROR(VLOOKUP(C85,Cambi!$A$2:$F$21,6,FALSE),"Tasso mancante"),IF(G85="","Conversione non valida","OK")))))))</f>
        <v/>
      </c>
      <c r="J85" s="24" t="n"/>
    </row>
    <row r="86" ht="22" customHeight="1">
      <c r="A86" s="23" t="n"/>
      <c r="B86" s="24" t="n"/>
      <c r="C86" s="25" t="n"/>
      <c r="D86" s="26" t="n"/>
      <c r="E86" s="36">
        <f>IF(OR(C86="",D86=""),"",IFERROR(VLOOKUP(C86,Cambi!$A$2:$D$21,3,FALSE),""))</f>
        <v/>
      </c>
      <c r="F86" s="37">
        <f>IF(OR(C86="",D86=""),"",IFERROR(VLOOKUP(C86,Cambi!$A$2:$D$21,4,FALSE),""))</f>
        <v/>
      </c>
      <c r="G86" s="29">
        <f>IF(OR(D86="",E86="",NOT(ISNUMBER(D86)),NOT(ISNUMBER(E86)),D86&lt;=0,E86&lt;=0),"",ROUND(D86*E86,2))</f>
        <v/>
      </c>
      <c r="H86" s="29">
        <f>IF(G86="","",IF(C86="EUR",G86,ROUND(G86*(1+Riepilogo!$B$4),2)))</f>
        <v/>
      </c>
      <c r="I86" s="30">
        <f>IF(COUNTA(A86:D86)=0,"",IF(OR(A86="",B86="",C86="",D86=""),"Da completare",IF(OR(NOT(ISNUMBER(D86)),D86&lt;=0),"Importo non valido",IF(COUNTIF(Cambi!$A$2:$A$21,C86)=0,"Tasso mancante",IF(COUNTIF(Cambi!$A$2:$A$21,C86)&gt;1,"Valuta duplicata",IF(IFERROR(VLOOKUP(C86,Cambi!$A$2:$F$21,6,FALSE),"")&lt;&gt;"OK",IFERROR(VLOOKUP(C86,Cambi!$A$2:$F$21,6,FALSE),"Tasso mancante"),IF(G86="","Conversione non valida","OK")))))))</f>
        <v/>
      </c>
      <c r="J86" s="24" t="n"/>
    </row>
    <row r="87" ht="22" customHeight="1">
      <c r="A87" s="23" t="n"/>
      <c r="B87" s="24" t="n"/>
      <c r="C87" s="25" t="n"/>
      <c r="D87" s="26" t="n"/>
      <c r="E87" s="36">
        <f>IF(OR(C87="",D87=""),"",IFERROR(VLOOKUP(C87,Cambi!$A$2:$D$21,3,FALSE),""))</f>
        <v/>
      </c>
      <c r="F87" s="37">
        <f>IF(OR(C87="",D87=""),"",IFERROR(VLOOKUP(C87,Cambi!$A$2:$D$21,4,FALSE),""))</f>
        <v/>
      </c>
      <c r="G87" s="29">
        <f>IF(OR(D87="",E87="",NOT(ISNUMBER(D87)),NOT(ISNUMBER(E87)),D87&lt;=0,E87&lt;=0),"",ROUND(D87*E87,2))</f>
        <v/>
      </c>
      <c r="H87" s="29">
        <f>IF(G87="","",IF(C87="EUR",G87,ROUND(G87*(1+Riepilogo!$B$4),2)))</f>
        <v/>
      </c>
      <c r="I87" s="30">
        <f>IF(COUNTA(A87:D87)=0,"",IF(OR(A87="",B87="",C87="",D87=""),"Da completare",IF(OR(NOT(ISNUMBER(D87)),D87&lt;=0),"Importo non valido",IF(COUNTIF(Cambi!$A$2:$A$21,C87)=0,"Tasso mancante",IF(COUNTIF(Cambi!$A$2:$A$21,C87)&gt;1,"Valuta duplicata",IF(IFERROR(VLOOKUP(C87,Cambi!$A$2:$F$21,6,FALSE),"")&lt;&gt;"OK",IFERROR(VLOOKUP(C87,Cambi!$A$2:$F$21,6,FALSE),"Tasso mancante"),IF(G87="","Conversione non valida","OK")))))))</f>
        <v/>
      </c>
      <c r="J87" s="24" t="n"/>
    </row>
    <row r="88" ht="22" customHeight="1">
      <c r="A88" s="23" t="n"/>
      <c r="B88" s="24" t="n"/>
      <c r="C88" s="25" t="n"/>
      <c r="D88" s="26" t="n"/>
      <c r="E88" s="36">
        <f>IF(OR(C88="",D88=""),"",IFERROR(VLOOKUP(C88,Cambi!$A$2:$D$21,3,FALSE),""))</f>
        <v/>
      </c>
      <c r="F88" s="37">
        <f>IF(OR(C88="",D88=""),"",IFERROR(VLOOKUP(C88,Cambi!$A$2:$D$21,4,FALSE),""))</f>
        <v/>
      </c>
      <c r="G88" s="29">
        <f>IF(OR(D88="",E88="",NOT(ISNUMBER(D88)),NOT(ISNUMBER(E88)),D88&lt;=0,E88&lt;=0),"",ROUND(D88*E88,2))</f>
        <v/>
      </c>
      <c r="H88" s="29">
        <f>IF(G88="","",IF(C88="EUR",G88,ROUND(G88*(1+Riepilogo!$B$4),2)))</f>
        <v/>
      </c>
      <c r="I88" s="30">
        <f>IF(COUNTA(A88:D88)=0,"",IF(OR(A88="",B88="",C88="",D88=""),"Da completare",IF(OR(NOT(ISNUMBER(D88)),D88&lt;=0),"Importo non valido",IF(COUNTIF(Cambi!$A$2:$A$21,C88)=0,"Tasso mancante",IF(COUNTIF(Cambi!$A$2:$A$21,C88)&gt;1,"Valuta duplicata",IF(IFERROR(VLOOKUP(C88,Cambi!$A$2:$F$21,6,FALSE),"")&lt;&gt;"OK",IFERROR(VLOOKUP(C88,Cambi!$A$2:$F$21,6,FALSE),"Tasso mancante"),IF(G88="","Conversione non valida","OK")))))))</f>
        <v/>
      </c>
      <c r="J88" s="24" t="n"/>
    </row>
    <row r="89" ht="22" customHeight="1">
      <c r="A89" s="23" t="n"/>
      <c r="B89" s="24" t="n"/>
      <c r="C89" s="25" t="n"/>
      <c r="D89" s="26" t="n"/>
      <c r="E89" s="36">
        <f>IF(OR(C89="",D89=""),"",IFERROR(VLOOKUP(C89,Cambi!$A$2:$D$21,3,FALSE),""))</f>
        <v/>
      </c>
      <c r="F89" s="37">
        <f>IF(OR(C89="",D89=""),"",IFERROR(VLOOKUP(C89,Cambi!$A$2:$D$21,4,FALSE),""))</f>
        <v/>
      </c>
      <c r="G89" s="29">
        <f>IF(OR(D89="",E89="",NOT(ISNUMBER(D89)),NOT(ISNUMBER(E89)),D89&lt;=0,E89&lt;=0),"",ROUND(D89*E89,2))</f>
        <v/>
      </c>
      <c r="H89" s="29">
        <f>IF(G89="","",IF(C89="EUR",G89,ROUND(G89*(1+Riepilogo!$B$4),2)))</f>
        <v/>
      </c>
      <c r="I89" s="30">
        <f>IF(COUNTA(A89:D89)=0,"",IF(OR(A89="",B89="",C89="",D89=""),"Da completare",IF(OR(NOT(ISNUMBER(D89)),D89&lt;=0),"Importo non valido",IF(COUNTIF(Cambi!$A$2:$A$21,C89)=0,"Tasso mancante",IF(COUNTIF(Cambi!$A$2:$A$21,C89)&gt;1,"Valuta duplicata",IF(IFERROR(VLOOKUP(C89,Cambi!$A$2:$F$21,6,FALSE),"")&lt;&gt;"OK",IFERROR(VLOOKUP(C89,Cambi!$A$2:$F$21,6,FALSE),"Tasso mancante"),IF(G89="","Conversione non valida","OK")))))))</f>
        <v/>
      </c>
      <c r="J89" s="24" t="n"/>
    </row>
    <row r="90" ht="22" customHeight="1">
      <c r="A90" s="23" t="n"/>
      <c r="B90" s="24" t="n"/>
      <c r="C90" s="25" t="n"/>
      <c r="D90" s="26" t="n"/>
      <c r="E90" s="36">
        <f>IF(OR(C90="",D90=""),"",IFERROR(VLOOKUP(C90,Cambi!$A$2:$D$21,3,FALSE),""))</f>
        <v/>
      </c>
      <c r="F90" s="37">
        <f>IF(OR(C90="",D90=""),"",IFERROR(VLOOKUP(C90,Cambi!$A$2:$D$21,4,FALSE),""))</f>
        <v/>
      </c>
      <c r="G90" s="29">
        <f>IF(OR(D90="",E90="",NOT(ISNUMBER(D90)),NOT(ISNUMBER(E90)),D90&lt;=0,E90&lt;=0),"",ROUND(D90*E90,2))</f>
        <v/>
      </c>
      <c r="H90" s="29">
        <f>IF(G90="","",IF(C90="EUR",G90,ROUND(G90*(1+Riepilogo!$B$4),2)))</f>
        <v/>
      </c>
      <c r="I90" s="30">
        <f>IF(COUNTA(A90:D90)=0,"",IF(OR(A90="",B90="",C90="",D90=""),"Da completare",IF(OR(NOT(ISNUMBER(D90)),D90&lt;=0),"Importo non valido",IF(COUNTIF(Cambi!$A$2:$A$21,C90)=0,"Tasso mancante",IF(COUNTIF(Cambi!$A$2:$A$21,C90)&gt;1,"Valuta duplicata",IF(IFERROR(VLOOKUP(C90,Cambi!$A$2:$F$21,6,FALSE),"")&lt;&gt;"OK",IFERROR(VLOOKUP(C90,Cambi!$A$2:$F$21,6,FALSE),"Tasso mancante"),IF(G90="","Conversione non valida","OK")))))))</f>
        <v/>
      </c>
      <c r="J90" s="24" t="n"/>
    </row>
    <row r="91" ht="22" customHeight="1">
      <c r="A91" s="23" t="n"/>
      <c r="B91" s="24" t="n"/>
      <c r="C91" s="25" t="n"/>
      <c r="D91" s="26" t="n"/>
      <c r="E91" s="36">
        <f>IF(OR(C91="",D91=""),"",IFERROR(VLOOKUP(C91,Cambi!$A$2:$D$21,3,FALSE),""))</f>
        <v/>
      </c>
      <c r="F91" s="37">
        <f>IF(OR(C91="",D91=""),"",IFERROR(VLOOKUP(C91,Cambi!$A$2:$D$21,4,FALSE),""))</f>
        <v/>
      </c>
      <c r="G91" s="29">
        <f>IF(OR(D91="",E91="",NOT(ISNUMBER(D91)),NOT(ISNUMBER(E91)),D91&lt;=0,E91&lt;=0),"",ROUND(D91*E91,2))</f>
        <v/>
      </c>
      <c r="H91" s="29">
        <f>IF(G91="","",IF(C91="EUR",G91,ROUND(G91*(1+Riepilogo!$B$4),2)))</f>
        <v/>
      </c>
      <c r="I91" s="30">
        <f>IF(COUNTA(A91:D91)=0,"",IF(OR(A91="",B91="",C91="",D91=""),"Da completare",IF(OR(NOT(ISNUMBER(D91)),D91&lt;=0),"Importo non valido",IF(COUNTIF(Cambi!$A$2:$A$21,C91)=0,"Tasso mancante",IF(COUNTIF(Cambi!$A$2:$A$21,C91)&gt;1,"Valuta duplicata",IF(IFERROR(VLOOKUP(C91,Cambi!$A$2:$F$21,6,FALSE),"")&lt;&gt;"OK",IFERROR(VLOOKUP(C91,Cambi!$A$2:$F$21,6,FALSE),"Tasso mancante"),IF(G91="","Conversione non valida","OK")))))))</f>
        <v/>
      </c>
      <c r="J91" s="24" t="n"/>
    </row>
    <row r="92" ht="22" customHeight="1">
      <c r="A92" s="23" t="n"/>
      <c r="B92" s="24" t="n"/>
      <c r="C92" s="25" t="n"/>
      <c r="D92" s="26" t="n"/>
      <c r="E92" s="36">
        <f>IF(OR(C92="",D92=""),"",IFERROR(VLOOKUP(C92,Cambi!$A$2:$D$21,3,FALSE),""))</f>
        <v/>
      </c>
      <c r="F92" s="37">
        <f>IF(OR(C92="",D92=""),"",IFERROR(VLOOKUP(C92,Cambi!$A$2:$D$21,4,FALSE),""))</f>
        <v/>
      </c>
      <c r="G92" s="29">
        <f>IF(OR(D92="",E92="",NOT(ISNUMBER(D92)),NOT(ISNUMBER(E92)),D92&lt;=0,E92&lt;=0),"",ROUND(D92*E92,2))</f>
        <v/>
      </c>
      <c r="H92" s="29">
        <f>IF(G92="","",IF(C92="EUR",G92,ROUND(G92*(1+Riepilogo!$B$4),2)))</f>
        <v/>
      </c>
      <c r="I92" s="30">
        <f>IF(COUNTA(A92:D92)=0,"",IF(OR(A92="",B92="",C92="",D92=""),"Da completare",IF(OR(NOT(ISNUMBER(D92)),D92&lt;=0),"Importo non valido",IF(COUNTIF(Cambi!$A$2:$A$21,C92)=0,"Tasso mancante",IF(COUNTIF(Cambi!$A$2:$A$21,C92)&gt;1,"Valuta duplicata",IF(IFERROR(VLOOKUP(C92,Cambi!$A$2:$F$21,6,FALSE),"")&lt;&gt;"OK",IFERROR(VLOOKUP(C92,Cambi!$A$2:$F$21,6,FALSE),"Tasso mancante"),IF(G92="","Conversione non valida","OK")))))))</f>
        <v/>
      </c>
      <c r="J92" s="24" t="n"/>
    </row>
    <row r="93" ht="22" customHeight="1">
      <c r="A93" s="23" t="n"/>
      <c r="B93" s="24" t="n"/>
      <c r="C93" s="25" t="n"/>
      <c r="D93" s="26" t="n"/>
      <c r="E93" s="36">
        <f>IF(OR(C93="",D93=""),"",IFERROR(VLOOKUP(C93,Cambi!$A$2:$D$21,3,FALSE),""))</f>
        <v/>
      </c>
      <c r="F93" s="37">
        <f>IF(OR(C93="",D93=""),"",IFERROR(VLOOKUP(C93,Cambi!$A$2:$D$21,4,FALSE),""))</f>
        <v/>
      </c>
      <c r="G93" s="29">
        <f>IF(OR(D93="",E93="",NOT(ISNUMBER(D93)),NOT(ISNUMBER(E93)),D93&lt;=0,E93&lt;=0),"",ROUND(D93*E93,2))</f>
        <v/>
      </c>
      <c r="H93" s="29">
        <f>IF(G93="","",IF(C93="EUR",G93,ROUND(G93*(1+Riepilogo!$B$4),2)))</f>
        <v/>
      </c>
      <c r="I93" s="30">
        <f>IF(COUNTA(A93:D93)=0,"",IF(OR(A93="",B93="",C93="",D93=""),"Da completare",IF(OR(NOT(ISNUMBER(D93)),D93&lt;=0),"Importo non valido",IF(COUNTIF(Cambi!$A$2:$A$21,C93)=0,"Tasso mancante",IF(COUNTIF(Cambi!$A$2:$A$21,C93)&gt;1,"Valuta duplicata",IF(IFERROR(VLOOKUP(C93,Cambi!$A$2:$F$21,6,FALSE),"")&lt;&gt;"OK",IFERROR(VLOOKUP(C93,Cambi!$A$2:$F$21,6,FALSE),"Tasso mancante"),IF(G93="","Conversione non valida","OK")))))))</f>
        <v/>
      </c>
      <c r="J93" s="24" t="n"/>
    </row>
    <row r="94" ht="22" customHeight="1">
      <c r="A94" s="23" t="n"/>
      <c r="B94" s="24" t="n"/>
      <c r="C94" s="25" t="n"/>
      <c r="D94" s="26" t="n"/>
      <c r="E94" s="36">
        <f>IF(OR(C94="",D94=""),"",IFERROR(VLOOKUP(C94,Cambi!$A$2:$D$21,3,FALSE),""))</f>
        <v/>
      </c>
      <c r="F94" s="37">
        <f>IF(OR(C94="",D94=""),"",IFERROR(VLOOKUP(C94,Cambi!$A$2:$D$21,4,FALSE),""))</f>
        <v/>
      </c>
      <c r="G94" s="29">
        <f>IF(OR(D94="",E94="",NOT(ISNUMBER(D94)),NOT(ISNUMBER(E94)),D94&lt;=0,E94&lt;=0),"",ROUND(D94*E94,2))</f>
        <v/>
      </c>
      <c r="H94" s="29">
        <f>IF(G94="","",IF(C94="EUR",G94,ROUND(G94*(1+Riepilogo!$B$4),2)))</f>
        <v/>
      </c>
      <c r="I94" s="30">
        <f>IF(COUNTA(A94:D94)=0,"",IF(OR(A94="",B94="",C94="",D94=""),"Da completare",IF(OR(NOT(ISNUMBER(D94)),D94&lt;=0),"Importo non valido",IF(COUNTIF(Cambi!$A$2:$A$21,C94)=0,"Tasso mancante",IF(COUNTIF(Cambi!$A$2:$A$21,C94)&gt;1,"Valuta duplicata",IF(IFERROR(VLOOKUP(C94,Cambi!$A$2:$F$21,6,FALSE),"")&lt;&gt;"OK",IFERROR(VLOOKUP(C94,Cambi!$A$2:$F$21,6,FALSE),"Tasso mancante"),IF(G94="","Conversione non valida","OK")))))))</f>
        <v/>
      </c>
      <c r="J94" s="24" t="n"/>
    </row>
    <row r="95" ht="22" customHeight="1">
      <c r="A95" s="23" t="n"/>
      <c r="B95" s="24" t="n"/>
      <c r="C95" s="25" t="n"/>
      <c r="D95" s="26" t="n"/>
      <c r="E95" s="36">
        <f>IF(OR(C95="",D95=""),"",IFERROR(VLOOKUP(C95,Cambi!$A$2:$D$21,3,FALSE),""))</f>
        <v/>
      </c>
      <c r="F95" s="37">
        <f>IF(OR(C95="",D95=""),"",IFERROR(VLOOKUP(C95,Cambi!$A$2:$D$21,4,FALSE),""))</f>
        <v/>
      </c>
      <c r="G95" s="29">
        <f>IF(OR(D95="",E95="",NOT(ISNUMBER(D95)),NOT(ISNUMBER(E95)),D95&lt;=0,E95&lt;=0),"",ROUND(D95*E95,2))</f>
        <v/>
      </c>
      <c r="H95" s="29">
        <f>IF(G95="","",IF(C95="EUR",G95,ROUND(G95*(1+Riepilogo!$B$4),2)))</f>
        <v/>
      </c>
      <c r="I95" s="30">
        <f>IF(COUNTA(A95:D95)=0,"",IF(OR(A95="",B95="",C95="",D95=""),"Da completare",IF(OR(NOT(ISNUMBER(D95)),D95&lt;=0),"Importo non valido",IF(COUNTIF(Cambi!$A$2:$A$21,C95)=0,"Tasso mancante",IF(COUNTIF(Cambi!$A$2:$A$21,C95)&gt;1,"Valuta duplicata",IF(IFERROR(VLOOKUP(C95,Cambi!$A$2:$F$21,6,FALSE),"")&lt;&gt;"OK",IFERROR(VLOOKUP(C95,Cambi!$A$2:$F$21,6,FALSE),"Tasso mancante"),IF(G95="","Conversione non valida","OK")))))))</f>
        <v/>
      </c>
      <c r="J95" s="24" t="n"/>
    </row>
    <row r="96" ht="22" customHeight="1">
      <c r="A96" s="23" t="n"/>
      <c r="B96" s="24" t="n"/>
      <c r="C96" s="25" t="n"/>
      <c r="D96" s="26" t="n"/>
      <c r="E96" s="36">
        <f>IF(OR(C96="",D96=""),"",IFERROR(VLOOKUP(C96,Cambi!$A$2:$D$21,3,FALSE),""))</f>
        <v/>
      </c>
      <c r="F96" s="37">
        <f>IF(OR(C96="",D96=""),"",IFERROR(VLOOKUP(C96,Cambi!$A$2:$D$21,4,FALSE),""))</f>
        <v/>
      </c>
      <c r="G96" s="29">
        <f>IF(OR(D96="",E96="",NOT(ISNUMBER(D96)),NOT(ISNUMBER(E96)),D96&lt;=0,E96&lt;=0),"",ROUND(D96*E96,2))</f>
        <v/>
      </c>
      <c r="H96" s="29">
        <f>IF(G96="","",IF(C96="EUR",G96,ROUND(G96*(1+Riepilogo!$B$4),2)))</f>
        <v/>
      </c>
      <c r="I96" s="30">
        <f>IF(COUNTA(A96:D96)=0,"",IF(OR(A96="",B96="",C96="",D96=""),"Da completare",IF(OR(NOT(ISNUMBER(D96)),D96&lt;=0),"Importo non valido",IF(COUNTIF(Cambi!$A$2:$A$21,C96)=0,"Tasso mancante",IF(COUNTIF(Cambi!$A$2:$A$21,C96)&gt;1,"Valuta duplicata",IF(IFERROR(VLOOKUP(C96,Cambi!$A$2:$F$21,6,FALSE),"")&lt;&gt;"OK",IFERROR(VLOOKUP(C96,Cambi!$A$2:$F$21,6,FALSE),"Tasso mancante"),IF(G96="","Conversione non valida","OK")))))))</f>
        <v/>
      </c>
      <c r="J96" s="24" t="n"/>
    </row>
    <row r="97" ht="22" customHeight="1">
      <c r="A97" s="23" t="n"/>
      <c r="B97" s="24" t="n"/>
      <c r="C97" s="25" t="n"/>
      <c r="D97" s="26" t="n"/>
      <c r="E97" s="36">
        <f>IF(OR(C97="",D97=""),"",IFERROR(VLOOKUP(C97,Cambi!$A$2:$D$21,3,FALSE),""))</f>
        <v/>
      </c>
      <c r="F97" s="37">
        <f>IF(OR(C97="",D97=""),"",IFERROR(VLOOKUP(C97,Cambi!$A$2:$D$21,4,FALSE),""))</f>
        <v/>
      </c>
      <c r="G97" s="29">
        <f>IF(OR(D97="",E97="",NOT(ISNUMBER(D97)),NOT(ISNUMBER(E97)),D97&lt;=0,E97&lt;=0),"",ROUND(D97*E97,2))</f>
        <v/>
      </c>
      <c r="H97" s="29">
        <f>IF(G97="","",IF(C97="EUR",G97,ROUND(G97*(1+Riepilogo!$B$4),2)))</f>
        <v/>
      </c>
      <c r="I97" s="30">
        <f>IF(COUNTA(A97:D97)=0,"",IF(OR(A97="",B97="",C97="",D97=""),"Da completare",IF(OR(NOT(ISNUMBER(D97)),D97&lt;=0),"Importo non valido",IF(COUNTIF(Cambi!$A$2:$A$21,C97)=0,"Tasso mancante",IF(COUNTIF(Cambi!$A$2:$A$21,C97)&gt;1,"Valuta duplicata",IF(IFERROR(VLOOKUP(C97,Cambi!$A$2:$F$21,6,FALSE),"")&lt;&gt;"OK",IFERROR(VLOOKUP(C97,Cambi!$A$2:$F$21,6,FALSE),"Tasso mancante"),IF(G97="","Conversione non valida","OK")))))))</f>
        <v/>
      </c>
      <c r="J97" s="24" t="n"/>
    </row>
    <row r="98" ht="22" customHeight="1">
      <c r="A98" s="23" t="n"/>
      <c r="B98" s="24" t="n"/>
      <c r="C98" s="25" t="n"/>
      <c r="D98" s="26" t="n"/>
      <c r="E98" s="36">
        <f>IF(OR(C98="",D98=""),"",IFERROR(VLOOKUP(C98,Cambi!$A$2:$D$21,3,FALSE),""))</f>
        <v/>
      </c>
      <c r="F98" s="37">
        <f>IF(OR(C98="",D98=""),"",IFERROR(VLOOKUP(C98,Cambi!$A$2:$D$21,4,FALSE),""))</f>
        <v/>
      </c>
      <c r="G98" s="29">
        <f>IF(OR(D98="",E98="",NOT(ISNUMBER(D98)),NOT(ISNUMBER(E98)),D98&lt;=0,E98&lt;=0),"",ROUND(D98*E98,2))</f>
        <v/>
      </c>
      <c r="H98" s="29">
        <f>IF(G98="","",IF(C98="EUR",G98,ROUND(G98*(1+Riepilogo!$B$4),2)))</f>
        <v/>
      </c>
      <c r="I98" s="30">
        <f>IF(COUNTA(A98:D98)=0,"",IF(OR(A98="",B98="",C98="",D98=""),"Da completare",IF(OR(NOT(ISNUMBER(D98)),D98&lt;=0),"Importo non valido",IF(COUNTIF(Cambi!$A$2:$A$21,C98)=0,"Tasso mancante",IF(COUNTIF(Cambi!$A$2:$A$21,C98)&gt;1,"Valuta duplicata",IF(IFERROR(VLOOKUP(C98,Cambi!$A$2:$F$21,6,FALSE),"")&lt;&gt;"OK",IFERROR(VLOOKUP(C98,Cambi!$A$2:$F$21,6,FALSE),"Tasso mancante"),IF(G98="","Conversione non valida","OK")))))))</f>
        <v/>
      </c>
      <c r="J98" s="24" t="n"/>
    </row>
    <row r="99" ht="22" customHeight="1">
      <c r="A99" s="23" t="n"/>
      <c r="B99" s="24" t="n"/>
      <c r="C99" s="25" t="n"/>
      <c r="D99" s="26" t="n"/>
      <c r="E99" s="36">
        <f>IF(OR(C99="",D99=""),"",IFERROR(VLOOKUP(C99,Cambi!$A$2:$D$21,3,FALSE),""))</f>
        <v/>
      </c>
      <c r="F99" s="37">
        <f>IF(OR(C99="",D99=""),"",IFERROR(VLOOKUP(C99,Cambi!$A$2:$D$21,4,FALSE),""))</f>
        <v/>
      </c>
      <c r="G99" s="29">
        <f>IF(OR(D99="",E99="",NOT(ISNUMBER(D99)),NOT(ISNUMBER(E99)),D99&lt;=0,E99&lt;=0),"",ROUND(D99*E99,2))</f>
        <v/>
      </c>
      <c r="H99" s="29">
        <f>IF(G99="","",IF(C99="EUR",G99,ROUND(G99*(1+Riepilogo!$B$4),2)))</f>
        <v/>
      </c>
      <c r="I99" s="30">
        <f>IF(COUNTA(A99:D99)=0,"",IF(OR(A99="",B99="",C99="",D99=""),"Da completare",IF(OR(NOT(ISNUMBER(D99)),D99&lt;=0),"Importo non valido",IF(COUNTIF(Cambi!$A$2:$A$21,C99)=0,"Tasso mancante",IF(COUNTIF(Cambi!$A$2:$A$21,C99)&gt;1,"Valuta duplicata",IF(IFERROR(VLOOKUP(C99,Cambi!$A$2:$F$21,6,FALSE),"")&lt;&gt;"OK",IFERROR(VLOOKUP(C99,Cambi!$A$2:$F$21,6,FALSE),"Tasso mancante"),IF(G99="","Conversione non valida","OK")))))))</f>
        <v/>
      </c>
      <c r="J99" s="24" t="n"/>
    </row>
    <row r="100" ht="22" customHeight="1">
      <c r="A100" s="23" t="n"/>
      <c r="B100" s="24" t="n"/>
      <c r="C100" s="25" t="n"/>
      <c r="D100" s="26" t="n"/>
      <c r="E100" s="36">
        <f>IF(OR(C100="",D100=""),"",IFERROR(VLOOKUP(C100,Cambi!$A$2:$D$21,3,FALSE),""))</f>
        <v/>
      </c>
      <c r="F100" s="37">
        <f>IF(OR(C100="",D100=""),"",IFERROR(VLOOKUP(C100,Cambi!$A$2:$D$21,4,FALSE),""))</f>
        <v/>
      </c>
      <c r="G100" s="29">
        <f>IF(OR(D100="",E100="",NOT(ISNUMBER(D100)),NOT(ISNUMBER(E100)),D100&lt;=0,E100&lt;=0),"",ROUND(D100*E100,2))</f>
        <v/>
      </c>
      <c r="H100" s="29">
        <f>IF(G100="","",IF(C100="EUR",G100,ROUND(G100*(1+Riepilogo!$B$4),2)))</f>
        <v/>
      </c>
      <c r="I100" s="30">
        <f>IF(COUNTA(A100:D100)=0,"",IF(OR(A100="",B100="",C100="",D100=""),"Da completare",IF(OR(NOT(ISNUMBER(D100)),D100&lt;=0),"Importo non valido",IF(COUNTIF(Cambi!$A$2:$A$21,C100)=0,"Tasso mancante",IF(COUNTIF(Cambi!$A$2:$A$21,C100)&gt;1,"Valuta duplicata",IF(IFERROR(VLOOKUP(C100,Cambi!$A$2:$F$21,6,FALSE),"")&lt;&gt;"OK",IFERROR(VLOOKUP(C100,Cambi!$A$2:$F$21,6,FALSE),"Tasso mancante"),IF(G100="","Conversione non valida","OK")))))))</f>
        <v/>
      </c>
      <c r="J100" s="24" t="n"/>
    </row>
    <row r="101" ht="22" customHeight="1">
      <c r="A101" s="23" t="n"/>
      <c r="B101" s="24" t="n"/>
      <c r="C101" s="25" t="n"/>
      <c r="D101" s="26" t="n"/>
      <c r="E101" s="36">
        <f>IF(OR(C101="",D101=""),"",IFERROR(VLOOKUP(C101,Cambi!$A$2:$D$21,3,FALSE),""))</f>
        <v/>
      </c>
      <c r="F101" s="37">
        <f>IF(OR(C101="",D101=""),"",IFERROR(VLOOKUP(C101,Cambi!$A$2:$D$21,4,FALSE),""))</f>
        <v/>
      </c>
      <c r="G101" s="29">
        <f>IF(OR(D101="",E101="",NOT(ISNUMBER(D101)),NOT(ISNUMBER(E101)),D101&lt;=0,E101&lt;=0),"",ROUND(D101*E101,2))</f>
        <v/>
      </c>
      <c r="H101" s="29">
        <f>IF(G101="","",IF(C101="EUR",G101,ROUND(G101*(1+Riepilogo!$B$4),2)))</f>
        <v/>
      </c>
      <c r="I101" s="30">
        <f>IF(COUNTA(A101:D101)=0,"",IF(OR(A101="",B101="",C101="",D101=""),"Da completare",IF(OR(NOT(ISNUMBER(D101)),D101&lt;=0),"Importo non valido",IF(COUNTIF(Cambi!$A$2:$A$21,C101)=0,"Tasso mancante",IF(COUNTIF(Cambi!$A$2:$A$21,C101)&gt;1,"Valuta duplicata",IF(IFERROR(VLOOKUP(C101,Cambi!$A$2:$F$21,6,FALSE),"")&lt;&gt;"OK",IFERROR(VLOOKUP(C101,Cambi!$A$2:$F$21,6,FALSE),"Tasso mancante"),IF(G101="","Conversione non valida","OK")))))))</f>
        <v/>
      </c>
      <c r="J101" s="24" t="n"/>
    </row>
    <row r="102" ht="22" customHeight="1">
      <c r="A102" s="23" t="n"/>
      <c r="B102" s="24" t="n"/>
      <c r="C102" s="25" t="n"/>
      <c r="D102" s="26" t="n"/>
      <c r="E102" s="36">
        <f>IF(OR(C102="",D102=""),"",IFERROR(VLOOKUP(C102,Cambi!$A$2:$D$21,3,FALSE),""))</f>
        <v/>
      </c>
      <c r="F102" s="37">
        <f>IF(OR(C102="",D102=""),"",IFERROR(VLOOKUP(C102,Cambi!$A$2:$D$21,4,FALSE),""))</f>
        <v/>
      </c>
      <c r="G102" s="29">
        <f>IF(OR(D102="",E102="",NOT(ISNUMBER(D102)),NOT(ISNUMBER(E102)),D102&lt;=0,E102&lt;=0),"",ROUND(D102*E102,2))</f>
        <v/>
      </c>
      <c r="H102" s="29">
        <f>IF(G102="","",IF(C102="EUR",G102,ROUND(G102*(1+Riepilogo!$B$4),2)))</f>
        <v/>
      </c>
      <c r="I102" s="30">
        <f>IF(COUNTA(A102:D102)=0,"",IF(OR(A102="",B102="",C102="",D102=""),"Da completare",IF(OR(NOT(ISNUMBER(D102)),D102&lt;=0),"Importo non valido",IF(COUNTIF(Cambi!$A$2:$A$21,C102)=0,"Tasso mancante",IF(COUNTIF(Cambi!$A$2:$A$21,C102)&gt;1,"Valuta duplicata",IF(IFERROR(VLOOKUP(C102,Cambi!$A$2:$F$21,6,FALSE),"")&lt;&gt;"OK",IFERROR(VLOOKUP(C102,Cambi!$A$2:$F$21,6,FALSE),"Tasso mancante"),IF(G102="","Conversione non valida","OK")))))))</f>
        <v/>
      </c>
      <c r="J102" s="24" t="n"/>
    </row>
    <row r="103" ht="22" customHeight="1">
      <c r="A103" s="23" t="n"/>
      <c r="B103" s="24" t="n"/>
      <c r="C103" s="25" t="n"/>
      <c r="D103" s="26" t="n"/>
      <c r="E103" s="36">
        <f>IF(OR(C103="",D103=""),"",IFERROR(VLOOKUP(C103,Cambi!$A$2:$D$21,3,FALSE),""))</f>
        <v/>
      </c>
      <c r="F103" s="37">
        <f>IF(OR(C103="",D103=""),"",IFERROR(VLOOKUP(C103,Cambi!$A$2:$D$21,4,FALSE),""))</f>
        <v/>
      </c>
      <c r="G103" s="29">
        <f>IF(OR(D103="",E103="",NOT(ISNUMBER(D103)),NOT(ISNUMBER(E103)),D103&lt;=0,E103&lt;=0),"",ROUND(D103*E103,2))</f>
        <v/>
      </c>
      <c r="H103" s="29">
        <f>IF(G103="","",IF(C103="EUR",G103,ROUND(G103*(1+Riepilogo!$B$4),2)))</f>
        <v/>
      </c>
      <c r="I103" s="30">
        <f>IF(COUNTA(A103:D103)=0,"",IF(OR(A103="",B103="",C103="",D103=""),"Da completare",IF(OR(NOT(ISNUMBER(D103)),D103&lt;=0),"Importo non valido",IF(COUNTIF(Cambi!$A$2:$A$21,C103)=0,"Tasso mancante",IF(COUNTIF(Cambi!$A$2:$A$21,C103)&gt;1,"Valuta duplicata",IF(IFERROR(VLOOKUP(C103,Cambi!$A$2:$F$21,6,FALSE),"")&lt;&gt;"OK",IFERROR(VLOOKUP(C103,Cambi!$A$2:$F$21,6,FALSE),"Tasso mancante"),IF(G103="","Conversione non valida","OK")))))))</f>
        <v/>
      </c>
      <c r="J103" s="24" t="n"/>
    </row>
    <row r="104" ht="22" customHeight="1">
      <c r="A104" s="23" t="n"/>
      <c r="B104" s="24" t="n"/>
      <c r="C104" s="25" t="n"/>
      <c r="D104" s="26" t="n"/>
      <c r="E104" s="36">
        <f>IF(OR(C104="",D104=""),"",IFERROR(VLOOKUP(C104,Cambi!$A$2:$D$21,3,FALSE),""))</f>
        <v/>
      </c>
      <c r="F104" s="37">
        <f>IF(OR(C104="",D104=""),"",IFERROR(VLOOKUP(C104,Cambi!$A$2:$D$21,4,FALSE),""))</f>
        <v/>
      </c>
      <c r="G104" s="29">
        <f>IF(OR(D104="",E104="",NOT(ISNUMBER(D104)),NOT(ISNUMBER(E104)),D104&lt;=0,E104&lt;=0),"",ROUND(D104*E104,2))</f>
        <v/>
      </c>
      <c r="H104" s="29">
        <f>IF(G104="","",IF(C104="EUR",G104,ROUND(G104*(1+Riepilogo!$B$4),2)))</f>
        <v/>
      </c>
      <c r="I104" s="30">
        <f>IF(COUNTA(A104:D104)=0,"",IF(OR(A104="",B104="",C104="",D104=""),"Da completare",IF(OR(NOT(ISNUMBER(D104)),D104&lt;=0),"Importo non valido",IF(COUNTIF(Cambi!$A$2:$A$21,C104)=0,"Tasso mancante",IF(COUNTIF(Cambi!$A$2:$A$21,C104)&gt;1,"Valuta duplicata",IF(IFERROR(VLOOKUP(C104,Cambi!$A$2:$F$21,6,FALSE),"")&lt;&gt;"OK",IFERROR(VLOOKUP(C104,Cambi!$A$2:$F$21,6,FALSE),"Tasso mancante"),IF(G104="","Conversione non valida","OK")))))))</f>
        <v/>
      </c>
      <c r="J104" s="24" t="n"/>
    </row>
    <row r="105" ht="22" customHeight="1">
      <c r="A105" s="23" t="n"/>
      <c r="B105" s="24" t="n"/>
      <c r="C105" s="25" t="n"/>
      <c r="D105" s="26" t="n"/>
      <c r="E105" s="36">
        <f>IF(OR(C105="",D105=""),"",IFERROR(VLOOKUP(C105,Cambi!$A$2:$D$21,3,FALSE),""))</f>
        <v/>
      </c>
      <c r="F105" s="37">
        <f>IF(OR(C105="",D105=""),"",IFERROR(VLOOKUP(C105,Cambi!$A$2:$D$21,4,FALSE),""))</f>
        <v/>
      </c>
      <c r="G105" s="29">
        <f>IF(OR(D105="",E105="",NOT(ISNUMBER(D105)),NOT(ISNUMBER(E105)),D105&lt;=0,E105&lt;=0),"",ROUND(D105*E105,2))</f>
        <v/>
      </c>
      <c r="H105" s="29">
        <f>IF(G105="","",IF(C105="EUR",G105,ROUND(G105*(1+Riepilogo!$B$4),2)))</f>
        <v/>
      </c>
      <c r="I105" s="30">
        <f>IF(COUNTA(A105:D105)=0,"",IF(OR(A105="",B105="",C105="",D105=""),"Da completare",IF(OR(NOT(ISNUMBER(D105)),D105&lt;=0),"Importo non valido",IF(COUNTIF(Cambi!$A$2:$A$21,C105)=0,"Tasso mancante",IF(COUNTIF(Cambi!$A$2:$A$21,C105)&gt;1,"Valuta duplicata",IF(IFERROR(VLOOKUP(C105,Cambi!$A$2:$F$21,6,FALSE),"")&lt;&gt;"OK",IFERROR(VLOOKUP(C105,Cambi!$A$2:$F$21,6,FALSE),"Tasso mancante"),IF(G105="","Conversione non valida","OK")))))))</f>
        <v/>
      </c>
      <c r="J105" s="24" t="n"/>
    </row>
    <row r="106" ht="22" customHeight="1">
      <c r="A106" s="23" t="n"/>
      <c r="B106" s="24" t="n"/>
      <c r="C106" s="25" t="n"/>
      <c r="D106" s="26" t="n"/>
      <c r="E106" s="36">
        <f>IF(OR(C106="",D106=""),"",IFERROR(VLOOKUP(C106,Cambi!$A$2:$D$21,3,FALSE),""))</f>
        <v/>
      </c>
      <c r="F106" s="37">
        <f>IF(OR(C106="",D106=""),"",IFERROR(VLOOKUP(C106,Cambi!$A$2:$D$21,4,FALSE),""))</f>
        <v/>
      </c>
      <c r="G106" s="29">
        <f>IF(OR(D106="",E106="",NOT(ISNUMBER(D106)),NOT(ISNUMBER(E106)),D106&lt;=0,E106&lt;=0),"",ROUND(D106*E106,2))</f>
        <v/>
      </c>
      <c r="H106" s="29">
        <f>IF(G106="","",IF(C106="EUR",G106,ROUND(G106*(1+Riepilogo!$B$4),2)))</f>
        <v/>
      </c>
      <c r="I106" s="30">
        <f>IF(COUNTA(A106:D106)=0,"",IF(OR(A106="",B106="",C106="",D106=""),"Da completare",IF(OR(NOT(ISNUMBER(D106)),D106&lt;=0),"Importo non valido",IF(COUNTIF(Cambi!$A$2:$A$21,C106)=0,"Tasso mancante",IF(COUNTIF(Cambi!$A$2:$A$21,C106)&gt;1,"Valuta duplicata",IF(IFERROR(VLOOKUP(C106,Cambi!$A$2:$F$21,6,FALSE),"")&lt;&gt;"OK",IFERROR(VLOOKUP(C106,Cambi!$A$2:$F$21,6,FALSE),"Tasso mancante"),IF(G106="","Conversione non valida","OK")))))))</f>
        <v/>
      </c>
      <c r="J106" s="24" t="n"/>
    </row>
    <row r="107" ht="22" customHeight="1">
      <c r="A107" s="23" t="n"/>
      <c r="B107" s="24" t="n"/>
      <c r="C107" s="25" t="n"/>
      <c r="D107" s="26" t="n"/>
      <c r="E107" s="36">
        <f>IF(OR(C107="",D107=""),"",IFERROR(VLOOKUP(C107,Cambi!$A$2:$D$21,3,FALSE),""))</f>
        <v/>
      </c>
      <c r="F107" s="37">
        <f>IF(OR(C107="",D107=""),"",IFERROR(VLOOKUP(C107,Cambi!$A$2:$D$21,4,FALSE),""))</f>
        <v/>
      </c>
      <c r="G107" s="29">
        <f>IF(OR(D107="",E107="",NOT(ISNUMBER(D107)),NOT(ISNUMBER(E107)),D107&lt;=0,E107&lt;=0),"",ROUND(D107*E107,2))</f>
        <v/>
      </c>
      <c r="H107" s="29">
        <f>IF(G107="","",IF(C107="EUR",G107,ROUND(G107*(1+Riepilogo!$B$4),2)))</f>
        <v/>
      </c>
      <c r="I107" s="30">
        <f>IF(COUNTA(A107:D107)=0,"",IF(OR(A107="",B107="",C107="",D107=""),"Da completare",IF(OR(NOT(ISNUMBER(D107)),D107&lt;=0),"Importo non valido",IF(COUNTIF(Cambi!$A$2:$A$21,C107)=0,"Tasso mancante",IF(COUNTIF(Cambi!$A$2:$A$21,C107)&gt;1,"Valuta duplicata",IF(IFERROR(VLOOKUP(C107,Cambi!$A$2:$F$21,6,FALSE),"")&lt;&gt;"OK",IFERROR(VLOOKUP(C107,Cambi!$A$2:$F$21,6,FALSE),"Tasso mancante"),IF(G107="","Conversione non valida","OK")))))))</f>
        <v/>
      </c>
      <c r="J107" s="24" t="n"/>
    </row>
    <row r="108" ht="22" customHeight="1">
      <c r="A108" s="23" t="n"/>
      <c r="B108" s="24" t="n"/>
      <c r="C108" s="25" t="n"/>
      <c r="D108" s="26" t="n"/>
      <c r="E108" s="36">
        <f>IF(OR(C108="",D108=""),"",IFERROR(VLOOKUP(C108,Cambi!$A$2:$D$21,3,FALSE),""))</f>
        <v/>
      </c>
      <c r="F108" s="37">
        <f>IF(OR(C108="",D108=""),"",IFERROR(VLOOKUP(C108,Cambi!$A$2:$D$21,4,FALSE),""))</f>
        <v/>
      </c>
      <c r="G108" s="29">
        <f>IF(OR(D108="",E108="",NOT(ISNUMBER(D108)),NOT(ISNUMBER(E108)),D108&lt;=0,E108&lt;=0),"",ROUND(D108*E108,2))</f>
        <v/>
      </c>
      <c r="H108" s="29">
        <f>IF(G108="","",IF(C108="EUR",G108,ROUND(G108*(1+Riepilogo!$B$4),2)))</f>
        <v/>
      </c>
      <c r="I108" s="30">
        <f>IF(COUNTA(A108:D108)=0,"",IF(OR(A108="",B108="",C108="",D108=""),"Da completare",IF(OR(NOT(ISNUMBER(D108)),D108&lt;=0),"Importo non valido",IF(COUNTIF(Cambi!$A$2:$A$21,C108)=0,"Tasso mancante",IF(COUNTIF(Cambi!$A$2:$A$21,C108)&gt;1,"Valuta duplicata",IF(IFERROR(VLOOKUP(C108,Cambi!$A$2:$F$21,6,FALSE),"")&lt;&gt;"OK",IFERROR(VLOOKUP(C108,Cambi!$A$2:$F$21,6,FALSE),"Tasso mancante"),IF(G108="","Conversione non valida","OK")))))))</f>
        <v/>
      </c>
      <c r="J108" s="24" t="n"/>
    </row>
    <row r="109" ht="22" customHeight="1">
      <c r="A109" s="23" t="n"/>
      <c r="B109" s="24" t="n"/>
      <c r="C109" s="25" t="n"/>
      <c r="D109" s="26" t="n"/>
      <c r="E109" s="36">
        <f>IF(OR(C109="",D109=""),"",IFERROR(VLOOKUP(C109,Cambi!$A$2:$D$21,3,FALSE),""))</f>
        <v/>
      </c>
      <c r="F109" s="37">
        <f>IF(OR(C109="",D109=""),"",IFERROR(VLOOKUP(C109,Cambi!$A$2:$D$21,4,FALSE),""))</f>
        <v/>
      </c>
      <c r="G109" s="29">
        <f>IF(OR(D109="",E109="",NOT(ISNUMBER(D109)),NOT(ISNUMBER(E109)),D109&lt;=0,E109&lt;=0),"",ROUND(D109*E109,2))</f>
        <v/>
      </c>
      <c r="H109" s="29">
        <f>IF(G109="","",IF(C109="EUR",G109,ROUND(G109*(1+Riepilogo!$B$4),2)))</f>
        <v/>
      </c>
      <c r="I109" s="30">
        <f>IF(COUNTA(A109:D109)=0,"",IF(OR(A109="",B109="",C109="",D109=""),"Da completare",IF(OR(NOT(ISNUMBER(D109)),D109&lt;=0),"Importo non valido",IF(COUNTIF(Cambi!$A$2:$A$21,C109)=0,"Tasso mancante",IF(COUNTIF(Cambi!$A$2:$A$21,C109)&gt;1,"Valuta duplicata",IF(IFERROR(VLOOKUP(C109,Cambi!$A$2:$F$21,6,FALSE),"")&lt;&gt;"OK",IFERROR(VLOOKUP(C109,Cambi!$A$2:$F$21,6,FALSE),"Tasso mancante"),IF(G109="","Conversione non valida","OK")))))))</f>
        <v/>
      </c>
      <c r="J109" s="24" t="n"/>
    </row>
    <row r="110" ht="22" customHeight="1">
      <c r="A110" s="23" t="n"/>
      <c r="B110" s="24" t="n"/>
      <c r="C110" s="25" t="n"/>
      <c r="D110" s="26" t="n"/>
      <c r="E110" s="36">
        <f>IF(OR(C110="",D110=""),"",IFERROR(VLOOKUP(C110,Cambi!$A$2:$D$21,3,FALSE),""))</f>
        <v/>
      </c>
      <c r="F110" s="37">
        <f>IF(OR(C110="",D110=""),"",IFERROR(VLOOKUP(C110,Cambi!$A$2:$D$21,4,FALSE),""))</f>
        <v/>
      </c>
      <c r="G110" s="29">
        <f>IF(OR(D110="",E110="",NOT(ISNUMBER(D110)),NOT(ISNUMBER(E110)),D110&lt;=0,E110&lt;=0),"",ROUND(D110*E110,2))</f>
        <v/>
      </c>
      <c r="H110" s="29">
        <f>IF(G110="","",IF(C110="EUR",G110,ROUND(G110*(1+Riepilogo!$B$4),2)))</f>
        <v/>
      </c>
      <c r="I110" s="30">
        <f>IF(COUNTA(A110:D110)=0,"",IF(OR(A110="",B110="",C110="",D110=""),"Da completare",IF(OR(NOT(ISNUMBER(D110)),D110&lt;=0),"Importo non valido",IF(COUNTIF(Cambi!$A$2:$A$21,C110)=0,"Tasso mancante",IF(COUNTIF(Cambi!$A$2:$A$21,C110)&gt;1,"Valuta duplicata",IF(IFERROR(VLOOKUP(C110,Cambi!$A$2:$F$21,6,FALSE),"")&lt;&gt;"OK",IFERROR(VLOOKUP(C110,Cambi!$A$2:$F$21,6,FALSE),"Tasso mancante"),IF(G110="","Conversione non valida","OK")))))))</f>
        <v/>
      </c>
      <c r="J110" s="24" t="n"/>
    </row>
    <row r="111" ht="22" customHeight="1">
      <c r="A111" s="23" t="n"/>
      <c r="B111" s="24" t="n"/>
      <c r="C111" s="25" t="n"/>
      <c r="D111" s="26" t="n"/>
      <c r="E111" s="36">
        <f>IF(OR(C111="",D111=""),"",IFERROR(VLOOKUP(C111,Cambi!$A$2:$D$21,3,FALSE),""))</f>
        <v/>
      </c>
      <c r="F111" s="37">
        <f>IF(OR(C111="",D111=""),"",IFERROR(VLOOKUP(C111,Cambi!$A$2:$D$21,4,FALSE),""))</f>
        <v/>
      </c>
      <c r="G111" s="29">
        <f>IF(OR(D111="",E111="",NOT(ISNUMBER(D111)),NOT(ISNUMBER(E111)),D111&lt;=0,E111&lt;=0),"",ROUND(D111*E111,2))</f>
        <v/>
      </c>
      <c r="H111" s="29">
        <f>IF(G111="","",IF(C111="EUR",G111,ROUND(G111*(1+Riepilogo!$B$4),2)))</f>
        <v/>
      </c>
      <c r="I111" s="30">
        <f>IF(COUNTA(A111:D111)=0,"",IF(OR(A111="",B111="",C111="",D111=""),"Da completare",IF(OR(NOT(ISNUMBER(D111)),D111&lt;=0),"Importo non valido",IF(COUNTIF(Cambi!$A$2:$A$21,C111)=0,"Tasso mancante",IF(COUNTIF(Cambi!$A$2:$A$21,C111)&gt;1,"Valuta duplicata",IF(IFERROR(VLOOKUP(C111,Cambi!$A$2:$F$21,6,FALSE),"")&lt;&gt;"OK",IFERROR(VLOOKUP(C111,Cambi!$A$2:$F$21,6,FALSE),"Tasso mancante"),IF(G111="","Conversione non valida","OK")))))))</f>
        <v/>
      </c>
      <c r="J111" s="24" t="n"/>
    </row>
    <row r="112" ht="22" customHeight="1">
      <c r="A112" s="23" t="n"/>
      <c r="B112" s="24" t="n"/>
      <c r="C112" s="25" t="n"/>
      <c r="D112" s="26" t="n"/>
      <c r="E112" s="36">
        <f>IF(OR(C112="",D112=""),"",IFERROR(VLOOKUP(C112,Cambi!$A$2:$D$21,3,FALSE),""))</f>
        <v/>
      </c>
      <c r="F112" s="37">
        <f>IF(OR(C112="",D112=""),"",IFERROR(VLOOKUP(C112,Cambi!$A$2:$D$21,4,FALSE),""))</f>
        <v/>
      </c>
      <c r="G112" s="29">
        <f>IF(OR(D112="",E112="",NOT(ISNUMBER(D112)),NOT(ISNUMBER(E112)),D112&lt;=0,E112&lt;=0),"",ROUND(D112*E112,2))</f>
        <v/>
      </c>
      <c r="H112" s="29">
        <f>IF(G112="","",IF(C112="EUR",G112,ROUND(G112*(1+Riepilogo!$B$4),2)))</f>
        <v/>
      </c>
      <c r="I112" s="30">
        <f>IF(COUNTA(A112:D112)=0,"",IF(OR(A112="",B112="",C112="",D112=""),"Da completare",IF(OR(NOT(ISNUMBER(D112)),D112&lt;=0),"Importo non valido",IF(COUNTIF(Cambi!$A$2:$A$21,C112)=0,"Tasso mancante",IF(COUNTIF(Cambi!$A$2:$A$21,C112)&gt;1,"Valuta duplicata",IF(IFERROR(VLOOKUP(C112,Cambi!$A$2:$F$21,6,FALSE),"")&lt;&gt;"OK",IFERROR(VLOOKUP(C112,Cambi!$A$2:$F$21,6,FALSE),"Tasso mancante"),IF(G112="","Conversione non valida","OK")))))))</f>
        <v/>
      </c>
      <c r="J112" s="24" t="n"/>
    </row>
    <row r="113" ht="22" customHeight="1">
      <c r="A113" s="23" t="n"/>
      <c r="B113" s="24" t="n"/>
      <c r="C113" s="25" t="n"/>
      <c r="D113" s="26" t="n"/>
      <c r="E113" s="36">
        <f>IF(OR(C113="",D113=""),"",IFERROR(VLOOKUP(C113,Cambi!$A$2:$D$21,3,FALSE),""))</f>
        <v/>
      </c>
      <c r="F113" s="37">
        <f>IF(OR(C113="",D113=""),"",IFERROR(VLOOKUP(C113,Cambi!$A$2:$D$21,4,FALSE),""))</f>
        <v/>
      </c>
      <c r="G113" s="29">
        <f>IF(OR(D113="",E113="",NOT(ISNUMBER(D113)),NOT(ISNUMBER(E113)),D113&lt;=0,E113&lt;=0),"",ROUND(D113*E113,2))</f>
        <v/>
      </c>
      <c r="H113" s="29">
        <f>IF(G113="","",IF(C113="EUR",G113,ROUND(G113*(1+Riepilogo!$B$4),2)))</f>
        <v/>
      </c>
      <c r="I113" s="30">
        <f>IF(COUNTA(A113:D113)=0,"",IF(OR(A113="",B113="",C113="",D113=""),"Da completare",IF(OR(NOT(ISNUMBER(D113)),D113&lt;=0),"Importo non valido",IF(COUNTIF(Cambi!$A$2:$A$21,C113)=0,"Tasso mancante",IF(COUNTIF(Cambi!$A$2:$A$21,C113)&gt;1,"Valuta duplicata",IF(IFERROR(VLOOKUP(C113,Cambi!$A$2:$F$21,6,FALSE),"")&lt;&gt;"OK",IFERROR(VLOOKUP(C113,Cambi!$A$2:$F$21,6,FALSE),"Tasso mancante"),IF(G113="","Conversione non valida","OK")))))))</f>
        <v/>
      </c>
      <c r="J113" s="24" t="n"/>
    </row>
    <row r="114" ht="22" customHeight="1">
      <c r="A114" s="23" t="n"/>
      <c r="B114" s="24" t="n"/>
      <c r="C114" s="25" t="n"/>
      <c r="D114" s="26" t="n"/>
      <c r="E114" s="36">
        <f>IF(OR(C114="",D114=""),"",IFERROR(VLOOKUP(C114,Cambi!$A$2:$D$21,3,FALSE),""))</f>
        <v/>
      </c>
      <c r="F114" s="37">
        <f>IF(OR(C114="",D114=""),"",IFERROR(VLOOKUP(C114,Cambi!$A$2:$D$21,4,FALSE),""))</f>
        <v/>
      </c>
      <c r="G114" s="29">
        <f>IF(OR(D114="",E114="",NOT(ISNUMBER(D114)),NOT(ISNUMBER(E114)),D114&lt;=0,E114&lt;=0),"",ROUND(D114*E114,2))</f>
        <v/>
      </c>
      <c r="H114" s="29">
        <f>IF(G114="","",IF(C114="EUR",G114,ROUND(G114*(1+Riepilogo!$B$4),2)))</f>
        <v/>
      </c>
      <c r="I114" s="30">
        <f>IF(COUNTA(A114:D114)=0,"",IF(OR(A114="",B114="",C114="",D114=""),"Da completare",IF(OR(NOT(ISNUMBER(D114)),D114&lt;=0),"Importo non valido",IF(COUNTIF(Cambi!$A$2:$A$21,C114)=0,"Tasso mancante",IF(COUNTIF(Cambi!$A$2:$A$21,C114)&gt;1,"Valuta duplicata",IF(IFERROR(VLOOKUP(C114,Cambi!$A$2:$F$21,6,FALSE),"")&lt;&gt;"OK",IFERROR(VLOOKUP(C114,Cambi!$A$2:$F$21,6,FALSE),"Tasso mancante"),IF(G114="","Conversione non valida","OK")))))))</f>
        <v/>
      </c>
      <c r="J114" s="24" t="n"/>
    </row>
    <row r="115" ht="22" customHeight="1">
      <c r="A115" s="23" t="n"/>
      <c r="B115" s="24" t="n"/>
      <c r="C115" s="25" t="n"/>
      <c r="D115" s="26" t="n"/>
      <c r="E115" s="36">
        <f>IF(OR(C115="",D115=""),"",IFERROR(VLOOKUP(C115,Cambi!$A$2:$D$21,3,FALSE),""))</f>
        <v/>
      </c>
      <c r="F115" s="37">
        <f>IF(OR(C115="",D115=""),"",IFERROR(VLOOKUP(C115,Cambi!$A$2:$D$21,4,FALSE),""))</f>
        <v/>
      </c>
      <c r="G115" s="29">
        <f>IF(OR(D115="",E115="",NOT(ISNUMBER(D115)),NOT(ISNUMBER(E115)),D115&lt;=0,E115&lt;=0),"",ROUND(D115*E115,2))</f>
        <v/>
      </c>
      <c r="H115" s="29">
        <f>IF(G115="","",IF(C115="EUR",G115,ROUND(G115*(1+Riepilogo!$B$4),2)))</f>
        <v/>
      </c>
      <c r="I115" s="30">
        <f>IF(COUNTA(A115:D115)=0,"",IF(OR(A115="",B115="",C115="",D115=""),"Da completare",IF(OR(NOT(ISNUMBER(D115)),D115&lt;=0),"Importo non valido",IF(COUNTIF(Cambi!$A$2:$A$21,C115)=0,"Tasso mancante",IF(COUNTIF(Cambi!$A$2:$A$21,C115)&gt;1,"Valuta duplicata",IF(IFERROR(VLOOKUP(C115,Cambi!$A$2:$F$21,6,FALSE),"")&lt;&gt;"OK",IFERROR(VLOOKUP(C115,Cambi!$A$2:$F$21,6,FALSE),"Tasso mancante"),IF(G115="","Conversione non valida","OK")))))))</f>
        <v/>
      </c>
      <c r="J115" s="24" t="n"/>
    </row>
    <row r="116" ht="22" customHeight="1">
      <c r="A116" s="23" t="n"/>
      <c r="B116" s="24" t="n"/>
      <c r="C116" s="25" t="n"/>
      <c r="D116" s="26" t="n"/>
      <c r="E116" s="36">
        <f>IF(OR(C116="",D116=""),"",IFERROR(VLOOKUP(C116,Cambi!$A$2:$D$21,3,FALSE),""))</f>
        <v/>
      </c>
      <c r="F116" s="37">
        <f>IF(OR(C116="",D116=""),"",IFERROR(VLOOKUP(C116,Cambi!$A$2:$D$21,4,FALSE),""))</f>
        <v/>
      </c>
      <c r="G116" s="29">
        <f>IF(OR(D116="",E116="",NOT(ISNUMBER(D116)),NOT(ISNUMBER(E116)),D116&lt;=0,E116&lt;=0),"",ROUND(D116*E116,2))</f>
        <v/>
      </c>
      <c r="H116" s="29">
        <f>IF(G116="","",IF(C116="EUR",G116,ROUND(G116*(1+Riepilogo!$B$4),2)))</f>
        <v/>
      </c>
      <c r="I116" s="30">
        <f>IF(COUNTA(A116:D116)=0,"",IF(OR(A116="",B116="",C116="",D116=""),"Da completare",IF(OR(NOT(ISNUMBER(D116)),D116&lt;=0),"Importo non valido",IF(COUNTIF(Cambi!$A$2:$A$21,C116)=0,"Tasso mancante",IF(COUNTIF(Cambi!$A$2:$A$21,C116)&gt;1,"Valuta duplicata",IF(IFERROR(VLOOKUP(C116,Cambi!$A$2:$F$21,6,FALSE),"")&lt;&gt;"OK",IFERROR(VLOOKUP(C116,Cambi!$A$2:$F$21,6,FALSE),"Tasso mancante"),IF(G116="","Conversione non valida","OK")))))))</f>
        <v/>
      </c>
      <c r="J116" s="24" t="n"/>
    </row>
    <row r="117" ht="22" customHeight="1">
      <c r="A117" s="23" t="n"/>
      <c r="B117" s="24" t="n"/>
      <c r="C117" s="25" t="n"/>
      <c r="D117" s="26" t="n"/>
      <c r="E117" s="36">
        <f>IF(OR(C117="",D117=""),"",IFERROR(VLOOKUP(C117,Cambi!$A$2:$D$21,3,FALSE),""))</f>
        <v/>
      </c>
      <c r="F117" s="37">
        <f>IF(OR(C117="",D117=""),"",IFERROR(VLOOKUP(C117,Cambi!$A$2:$D$21,4,FALSE),""))</f>
        <v/>
      </c>
      <c r="G117" s="29">
        <f>IF(OR(D117="",E117="",NOT(ISNUMBER(D117)),NOT(ISNUMBER(E117)),D117&lt;=0,E117&lt;=0),"",ROUND(D117*E117,2))</f>
        <v/>
      </c>
      <c r="H117" s="29">
        <f>IF(G117="","",IF(C117="EUR",G117,ROUND(G117*(1+Riepilogo!$B$4),2)))</f>
        <v/>
      </c>
      <c r="I117" s="30">
        <f>IF(COUNTA(A117:D117)=0,"",IF(OR(A117="",B117="",C117="",D117=""),"Da completare",IF(OR(NOT(ISNUMBER(D117)),D117&lt;=0),"Importo non valido",IF(COUNTIF(Cambi!$A$2:$A$21,C117)=0,"Tasso mancante",IF(COUNTIF(Cambi!$A$2:$A$21,C117)&gt;1,"Valuta duplicata",IF(IFERROR(VLOOKUP(C117,Cambi!$A$2:$F$21,6,FALSE),"")&lt;&gt;"OK",IFERROR(VLOOKUP(C117,Cambi!$A$2:$F$21,6,FALSE),"Tasso mancante"),IF(G117="","Conversione non valida","OK")))))))</f>
        <v/>
      </c>
      <c r="J117" s="24" t="n"/>
    </row>
    <row r="118" ht="22" customHeight="1">
      <c r="A118" s="23" t="n"/>
      <c r="B118" s="24" t="n"/>
      <c r="C118" s="25" t="n"/>
      <c r="D118" s="26" t="n"/>
      <c r="E118" s="36">
        <f>IF(OR(C118="",D118=""),"",IFERROR(VLOOKUP(C118,Cambi!$A$2:$D$21,3,FALSE),""))</f>
        <v/>
      </c>
      <c r="F118" s="37">
        <f>IF(OR(C118="",D118=""),"",IFERROR(VLOOKUP(C118,Cambi!$A$2:$D$21,4,FALSE),""))</f>
        <v/>
      </c>
      <c r="G118" s="29">
        <f>IF(OR(D118="",E118="",NOT(ISNUMBER(D118)),NOT(ISNUMBER(E118)),D118&lt;=0,E118&lt;=0),"",ROUND(D118*E118,2))</f>
        <v/>
      </c>
      <c r="H118" s="29">
        <f>IF(G118="","",IF(C118="EUR",G118,ROUND(G118*(1+Riepilogo!$B$4),2)))</f>
        <v/>
      </c>
      <c r="I118" s="30">
        <f>IF(COUNTA(A118:D118)=0,"",IF(OR(A118="",B118="",C118="",D118=""),"Da completare",IF(OR(NOT(ISNUMBER(D118)),D118&lt;=0),"Importo non valido",IF(COUNTIF(Cambi!$A$2:$A$21,C118)=0,"Tasso mancante",IF(COUNTIF(Cambi!$A$2:$A$21,C118)&gt;1,"Valuta duplicata",IF(IFERROR(VLOOKUP(C118,Cambi!$A$2:$F$21,6,FALSE),"")&lt;&gt;"OK",IFERROR(VLOOKUP(C118,Cambi!$A$2:$F$21,6,FALSE),"Tasso mancante"),IF(G118="","Conversione non valida","OK")))))))</f>
        <v/>
      </c>
      <c r="J118" s="24" t="n"/>
    </row>
    <row r="119" ht="22" customHeight="1">
      <c r="A119" s="23" t="n"/>
      <c r="B119" s="24" t="n"/>
      <c r="C119" s="25" t="n"/>
      <c r="D119" s="26" t="n"/>
      <c r="E119" s="36">
        <f>IF(OR(C119="",D119=""),"",IFERROR(VLOOKUP(C119,Cambi!$A$2:$D$21,3,FALSE),""))</f>
        <v/>
      </c>
      <c r="F119" s="37">
        <f>IF(OR(C119="",D119=""),"",IFERROR(VLOOKUP(C119,Cambi!$A$2:$D$21,4,FALSE),""))</f>
        <v/>
      </c>
      <c r="G119" s="29">
        <f>IF(OR(D119="",E119="",NOT(ISNUMBER(D119)),NOT(ISNUMBER(E119)),D119&lt;=0,E119&lt;=0),"",ROUND(D119*E119,2))</f>
        <v/>
      </c>
      <c r="H119" s="29">
        <f>IF(G119="","",IF(C119="EUR",G119,ROUND(G119*(1+Riepilogo!$B$4),2)))</f>
        <v/>
      </c>
      <c r="I119" s="30">
        <f>IF(COUNTA(A119:D119)=0,"",IF(OR(A119="",B119="",C119="",D119=""),"Da completare",IF(OR(NOT(ISNUMBER(D119)),D119&lt;=0),"Importo non valido",IF(COUNTIF(Cambi!$A$2:$A$21,C119)=0,"Tasso mancante",IF(COUNTIF(Cambi!$A$2:$A$21,C119)&gt;1,"Valuta duplicata",IF(IFERROR(VLOOKUP(C119,Cambi!$A$2:$F$21,6,FALSE),"")&lt;&gt;"OK",IFERROR(VLOOKUP(C119,Cambi!$A$2:$F$21,6,FALSE),"Tasso mancante"),IF(G119="","Conversione non valida","OK")))))))</f>
        <v/>
      </c>
      <c r="J119" s="24" t="n"/>
    </row>
    <row r="120" ht="22" customHeight="1">
      <c r="A120" s="23" t="n"/>
      <c r="B120" s="24" t="n"/>
      <c r="C120" s="25" t="n"/>
      <c r="D120" s="26" t="n"/>
      <c r="E120" s="36">
        <f>IF(OR(C120="",D120=""),"",IFERROR(VLOOKUP(C120,Cambi!$A$2:$D$21,3,FALSE),""))</f>
        <v/>
      </c>
      <c r="F120" s="37">
        <f>IF(OR(C120="",D120=""),"",IFERROR(VLOOKUP(C120,Cambi!$A$2:$D$21,4,FALSE),""))</f>
        <v/>
      </c>
      <c r="G120" s="29">
        <f>IF(OR(D120="",E120="",NOT(ISNUMBER(D120)),NOT(ISNUMBER(E120)),D120&lt;=0,E120&lt;=0),"",ROUND(D120*E120,2))</f>
        <v/>
      </c>
      <c r="H120" s="29">
        <f>IF(G120="","",IF(C120="EUR",G120,ROUND(G120*(1+Riepilogo!$B$4),2)))</f>
        <v/>
      </c>
      <c r="I120" s="30">
        <f>IF(COUNTA(A120:D120)=0,"",IF(OR(A120="",B120="",C120="",D120=""),"Da completare",IF(OR(NOT(ISNUMBER(D120)),D120&lt;=0),"Importo non valido",IF(COUNTIF(Cambi!$A$2:$A$21,C120)=0,"Tasso mancante",IF(COUNTIF(Cambi!$A$2:$A$21,C120)&gt;1,"Valuta duplicata",IF(IFERROR(VLOOKUP(C120,Cambi!$A$2:$F$21,6,FALSE),"")&lt;&gt;"OK",IFERROR(VLOOKUP(C120,Cambi!$A$2:$F$21,6,FALSE),"Tasso mancante"),IF(G120="","Conversione non valida","OK")))))))</f>
        <v/>
      </c>
      <c r="J120" s="24" t="n"/>
    </row>
    <row r="121" ht="22" customHeight="1">
      <c r="A121" s="23" t="n"/>
      <c r="B121" s="24" t="n"/>
      <c r="C121" s="25" t="n"/>
      <c r="D121" s="26" t="n"/>
      <c r="E121" s="36">
        <f>IF(OR(C121="",D121=""),"",IFERROR(VLOOKUP(C121,Cambi!$A$2:$D$21,3,FALSE),""))</f>
        <v/>
      </c>
      <c r="F121" s="37">
        <f>IF(OR(C121="",D121=""),"",IFERROR(VLOOKUP(C121,Cambi!$A$2:$D$21,4,FALSE),""))</f>
        <v/>
      </c>
      <c r="G121" s="29">
        <f>IF(OR(D121="",E121="",NOT(ISNUMBER(D121)),NOT(ISNUMBER(E121)),D121&lt;=0,E121&lt;=0),"",ROUND(D121*E121,2))</f>
        <v/>
      </c>
      <c r="H121" s="29">
        <f>IF(G121="","",IF(C121="EUR",G121,ROUND(G121*(1+Riepilogo!$B$4),2)))</f>
        <v/>
      </c>
      <c r="I121" s="30">
        <f>IF(COUNTA(A121:D121)=0,"",IF(OR(A121="",B121="",C121="",D121=""),"Da completare",IF(OR(NOT(ISNUMBER(D121)),D121&lt;=0),"Importo non valido",IF(COUNTIF(Cambi!$A$2:$A$21,C121)=0,"Tasso mancante",IF(COUNTIF(Cambi!$A$2:$A$21,C121)&gt;1,"Valuta duplicata",IF(IFERROR(VLOOKUP(C121,Cambi!$A$2:$F$21,6,FALSE),"")&lt;&gt;"OK",IFERROR(VLOOKUP(C121,Cambi!$A$2:$F$21,6,FALSE),"Tasso mancante"),IF(G121="","Conversione non valida","OK")))))))</f>
        <v/>
      </c>
      <c r="J121" s="24" t="n"/>
    </row>
    <row r="122" ht="22" customHeight="1">
      <c r="A122" s="23" t="n"/>
      <c r="B122" s="24" t="n"/>
      <c r="C122" s="25" t="n"/>
      <c r="D122" s="26" t="n"/>
      <c r="E122" s="36">
        <f>IF(OR(C122="",D122=""),"",IFERROR(VLOOKUP(C122,Cambi!$A$2:$D$21,3,FALSE),""))</f>
        <v/>
      </c>
      <c r="F122" s="37">
        <f>IF(OR(C122="",D122=""),"",IFERROR(VLOOKUP(C122,Cambi!$A$2:$D$21,4,FALSE),""))</f>
        <v/>
      </c>
      <c r="G122" s="29">
        <f>IF(OR(D122="",E122="",NOT(ISNUMBER(D122)),NOT(ISNUMBER(E122)),D122&lt;=0,E122&lt;=0),"",ROUND(D122*E122,2))</f>
        <v/>
      </c>
      <c r="H122" s="29">
        <f>IF(G122="","",IF(C122="EUR",G122,ROUND(G122*(1+Riepilogo!$B$4),2)))</f>
        <v/>
      </c>
      <c r="I122" s="30">
        <f>IF(COUNTA(A122:D122)=0,"",IF(OR(A122="",B122="",C122="",D122=""),"Da completare",IF(OR(NOT(ISNUMBER(D122)),D122&lt;=0),"Importo non valido",IF(COUNTIF(Cambi!$A$2:$A$21,C122)=0,"Tasso mancante",IF(COUNTIF(Cambi!$A$2:$A$21,C122)&gt;1,"Valuta duplicata",IF(IFERROR(VLOOKUP(C122,Cambi!$A$2:$F$21,6,FALSE),"")&lt;&gt;"OK",IFERROR(VLOOKUP(C122,Cambi!$A$2:$F$21,6,FALSE),"Tasso mancante"),IF(G122="","Conversione non valida","OK")))))))</f>
        <v/>
      </c>
      <c r="J122" s="24" t="n"/>
    </row>
    <row r="123" ht="22" customHeight="1">
      <c r="A123" s="23" t="n"/>
      <c r="B123" s="24" t="n"/>
      <c r="C123" s="25" t="n"/>
      <c r="D123" s="26" t="n"/>
      <c r="E123" s="36">
        <f>IF(OR(C123="",D123=""),"",IFERROR(VLOOKUP(C123,Cambi!$A$2:$D$21,3,FALSE),""))</f>
        <v/>
      </c>
      <c r="F123" s="37">
        <f>IF(OR(C123="",D123=""),"",IFERROR(VLOOKUP(C123,Cambi!$A$2:$D$21,4,FALSE),""))</f>
        <v/>
      </c>
      <c r="G123" s="29">
        <f>IF(OR(D123="",E123="",NOT(ISNUMBER(D123)),NOT(ISNUMBER(E123)),D123&lt;=0,E123&lt;=0),"",ROUND(D123*E123,2))</f>
        <v/>
      </c>
      <c r="H123" s="29">
        <f>IF(G123="","",IF(C123="EUR",G123,ROUND(G123*(1+Riepilogo!$B$4),2)))</f>
        <v/>
      </c>
      <c r="I123" s="30">
        <f>IF(COUNTA(A123:D123)=0,"",IF(OR(A123="",B123="",C123="",D123=""),"Da completare",IF(OR(NOT(ISNUMBER(D123)),D123&lt;=0),"Importo non valido",IF(COUNTIF(Cambi!$A$2:$A$21,C123)=0,"Tasso mancante",IF(COUNTIF(Cambi!$A$2:$A$21,C123)&gt;1,"Valuta duplicata",IF(IFERROR(VLOOKUP(C123,Cambi!$A$2:$F$21,6,FALSE),"")&lt;&gt;"OK",IFERROR(VLOOKUP(C123,Cambi!$A$2:$F$21,6,FALSE),"Tasso mancante"),IF(G123="","Conversione non valida","OK")))))))</f>
        <v/>
      </c>
      <c r="J123" s="24" t="n"/>
    </row>
    <row r="124" ht="22" customHeight="1">
      <c r="A124" s="23" t="n"/>
      <c r="B124" s="24" t="n"/>
      <c r="C124" s="25" t="n"/>
      <c r="D124" s="26" t="n"/>
      <c r="E124" s="36">
        <f>IF(OR(C124="",D124=""),"",IFERROR(VLOOKUP(C124,Cambi!$A$2:$D$21,3,FALSE),""))</f>
        <v/>
      </c>
      <c r="F124" s="37">
        <f>IF(OR(C124="",D124=""),"",IFERROR(VLOOKUP(C124,Cambi!$A$2:$D$21,4,FALSE),""))</f>
        <v/>
      </c>
      <c r="G124" s="29">
        <f>IF(OR(D124="",E124="",NOT(ISNUMBER(D124)),NOT(ISNUMBER(E124)),D124&lt;=0,E124&lt;=0),"",ROUND(D124*E124,2))</f>
        <v/>
      </c>
      <c r="H124" s="29">
        <f>IF(G124="","",IF(C124="EUR",G124,ROUND(G124*(1+Riepilogo!$B$4),2)))</f>
        <v/>
      </c>
      <c r="I124" s="30">
        <f>IF(COUNTA(A124:D124)=0,"",IF(OR(A124="",B124="",C124="",D124=""),"Da completare",IF(OR(NOT(ISNUMBER(D124)),D124&lt;=0),"Importo non valido",IF(COUNTIF(Cambi!$A$2:$A$21,C124)=0,"Tasso mancante",IF(COUNTIF(Cambi!$A$2:$A$21,C124)&gt;1,"Valuta duplicata",IF(IFERROR(VLOOKUP(C124,Cambi!$A$2:$F$21,6,FALSE),"")&lt;&gt;"OK",IFERROR(VLOOKUP(C124,Cambi!$A$2:$F$21,6,FALSE),"Tasso mancante"),IF(G124="","Conversione non valida","OK")))))))</f>
        <v/>
      </c>
      <c r="J124" s="24" t="n"/>
    </row>
    <row r="125" ht="22" customHeight="1">
      <c r="A125" s="23" t="n"/>
      <c r="B125" s="24" t="n"/>
      <c r="C125" s="25" t="n"/>
      <c r="D125" s="26" t="n"/>
      <c r="E125" s="36">
        <f>IF(OR(C125="",D125=""),"",IFERROR(VLOOKUP(C125,Cambi!$A$2:$D$21,3,FALSE),""))</f>
        <v/>
      </c>
      <c r="F125" s="37">
        <f>IF(OR(C125="",D125=""),"",IFERROR(VLOOKUP(C125,Cambi!$A$2:$D$21,4,FALSE),""))</f>
        <v/>
      </c>
      <c r="G125" s="29">
        <f>IF(OR(D125="",E125="",NOT(ISNUMBER(D125)),NOT(ISNUMBER(E125)),D125&lt;=0,E125&lt;=0),"",ROUND(D125*E125,2))</f>
        <v/>
      </c>
      <c r="H125" s="29">
        <f>IF(G125="","",IF(C125="EUR",G125,ROUND(G125*(1+Riepilogo!$B$4),2)))</f>
        <v/>
      </c>
      <c r="I125" s="30">
        <f>IF(COUNTA(A125:D125)=0,"",IF(OR(A125="",B125="",C125="",D125=""),"Da completare",IF(OR(NOT(ISNUMBER(D125)),D125&lt;=0),"Importo non valido",IF(COUNTIF(Cambi!$A$2:$A$21,C125)=0,"Tasso mancante",IF(COUNTIF(Cambi!$A$2:$A$21,C125)&gt;1,"Valuta duplicata",IF(IFERROR(VLOOKUP(C125,Cambi!$A$2:$F$21,6,FALSE),"")&lt;&gt;"OK",IFERROR(VLOOKUP(C125,Cambi!$A$2:$F$21,6,FALSE),"Tasso mancante"),IF(G125="","Conversione non valida","OK")))))))</f>
        <v/>
      </c>
      <c r="J125" s="24" t="n"/>
    </row>
    <row r="126" ht="22" customHeight="1">
      <c r="A126" s="23" t="n"/>
      <c r="B126" s="24" t="n"/>
      <c r="C126" s="25" t="n"/>
      <c r="D126" s="26" t="n"/>
      <c r="E126" s="36">
        <f>IF(OR(C126="",D126=""),"",IFERROR(VLOOKUP(C126,Cambi!$A$2:$D$21,3,FALSE),""))</f>
        <v/>
      </c>
      <c r="F126" s="37">
        <f>IF(OR(C126="",D126=""),"",IFERROR(VLOOKUP(C126,Cambi!$A$2:$D$21,4,FALSE),""))</f>
        <v/>
      </c>
      <c r="G126" s="29">
        <f>IF(OR(D126="",E126="",NOT(ISNUMBER(D126)),NOT(ISNUMBER(E126)),D126&lt;=0,E126&lt;=0),"",ROUND(D126*E126,2))</f>
        <v/>
      </c>
      <c r="H126" s="29">
        <f>IF(G126="","",IF(C126="EUR",G126,ROUND(G126*(1+Riepilogo!$B$4),2)))</f>
        <v/>
      </c>
      <c r="I126" s="30">
        <f>IF(COUNTA(A126:D126)=0,"",IF(OR(A126="",B126="",C126="",D126=""),"Da completare",IF(OR(NOT(ISNUMBER(D126)),D126&lt;=0),"Importo non valido",IF(COUNTIF(Cambi!$A$2:$A$21,C126)=0,"Tasso mancante",IF(COUNTIF(Cambi!$A$2:$A$21,C126)&gt;1,"Valuta duplicata",IF(IFERROR(VLOOKUP(C126,Cambi!$A$2:$F$21,6,FALSE),"")&lt;&gt;"OK",IFERROR(VLOOKUP(C126,Cambi!$A$2:$F$21,6,FALSE),"Tasso mancante"),IF(G126="","Conversione non valida","OK")))))))</f>
        <v/>
      </c>
      <c r="J126" s="24" t="n"/>
    </row>
    <row r="127" ht="22" customHeight="1">
      <c r="A127" s="23" t="n"/>
      <c r="B127" s="24" t="n"/>
      <c r="C127" s="25" t="n"/>
      <c r="D127" s="26" t="n"/>
      <c r="E127" s="36">
        <f>IF(OR(C127="",D127=""),"",IFERROR(VLOOKUP(C127,Cambi!$A$2:$D$21,3,FALSE),""))</f>
        <v/>
      </c>
      <c r="F127" s="37">
        <f>IF(OR(C127="",D127=""),"",IFERROR(VLOOKUP(C127,Cambi!$A$2:$D$21,4,FALSE),""))</f>
        <v/>
      </c>
      <c r="G127" s="29">
        <f>IF(OR(D127="",E127="",NOT(ISNUMBER(D127)),NOT(ISNUMBER(E127)),D127&lt;=0,E127&lt;=0),"",ROUND(D127*E127,2))</f>
        <v/>
      </c>
      <c r="H127" s="29">
        <f>IF(G127="","",IF(C127="EUR",G127,ROUND(G127*(1+Riepilogo!$B$4),2)))</f>
        <v/>
      </c>
      <c r="I127" s="30">
        <f>IF(COUNTA(A127:D127)=0,"",IF(OR(A127="",B127="",C127="",D127=""),"Da completare",IF(OR(NOT(ISNUMBER(D127)),D127&lt;=0),"Importo non valido",IF(COUNTIF(Cambi!$A$2:$A$21,C127)=0,"Tasso mancante",IF(COUNTIF(Cambi!$A$2:$A$21,C127)&gt;1,"Valuta duplicata",IF(IFERROR(VLOOKUP(C127,Cambi!$A$2:$F$21,6,FALSE),"")&lt;&gt;"OK",IFERROR(VLOOKUP(C127,Cambi!$A$2:$F$21,6,FALSE),"Tasso mancante"),IF(G127="","Conversione non valida","OK")))))))</f>
        <v/>
      </c>
      <c r="J127" s="24" t="n"/>
    </row>
    <row r="128" ht="22" customHeight="1">
      <c r="A128" s="23" t="n"/>
      <c r="B128" s="24" t="n"/>
      <c r="C128" s="25" t="n"/>
      <c r="D128" s="26" t="n"/>
      <c r="E128" s="36">
        <f>IF(OR(C128="",D128=""),"",IFERROR(VLOOKUP(C128,Cambi!$A$2:$D$21,3,FALSE),""))</f>
        <v/>
      </c>
      <c r="F128" s="37">
        <f>IF(OR(C128="",D128=""),"",IFERROR(VLOOKUP(C128,Cambi!$A$2:$D$21,4,FALSE),""))</f>
        <v/>
      </c>
      <c r="G128" s="29">
        <f>IF(OR(D128="",E128="",NOT(ISNUMBER(D128)),NOT(ISNUMBER(E128)),D128&lt;=0,E128&lt;=0),"",ROUND(D128*E128,2))</f>
        <v/>
      </c>
      <c r="H128" s="29">
        <f>IF(G128="","",IF(C128="EUR",G128,ROUND(G128*(1+Riepilogo!$B$4),2)))</f>
        <v/>
      </c>
      <c r="I128" s="30">
        <f>IF(COUNTA(A128:D128)=0,"",IF(OR(A128="",B128="",C128="",D128=""),"Da completare",IF(OR(NOT(ISNUMBER(D128)),D128&lt;=0),"Importo non valido",IF(COUNTIF(Cambi!$A$2:$A$21,C128)=0,"Tasso mancante",IF(COUNTIF(Cambi!$A$2:$A$21,C128)&gt;1,"Valuta duplicata",IF(IFERROR(VLOOKUP(C128,Cambi!$A$2:$F$21,6,FALSE),"")&lt;&gt;"OK",IFERROR(VLOOKUP(C128,Cambi!$A$2:$F$21,6,FALSE),"Tasso mancante"),IF(G128="","Conversione non valida","OK")))))))</f>
        <v/>
      </c>
      <c r="J128" s="24" t="n"/>
    </row>
    <row r="129" ht="22" customHeight="1">
      <c r="A129" s="23" t="n"/>
      <c r="B129" s="24" t="n"/>
      <c r="C129" s="25" t="n"/>
      <c r="D129" s="26" t="n"/>
      <c r="E129" s="36">
        <f>IF(OR(C129="",D129=""),"",IFERROR(VLOOKUP(C129,Cambi!$A$2:$D$21,3,FALSE),""))</f>
        <v/>
      </c>
      <c r="F129" s="37">
        <f>IF(OR(C129="",D129=""),"",IFERROR(VLOOKUP(C129,Cambi!$A$2:$D$21,4,FALSE),""))</f>
        <v/>
      </c>
      <c r="G129" s="29">
        <f>IF(OR(D129="",E129="",NOT(ISNUMBER(D129)),NOT(ISNUMBER(E129)),D129&lt;=0,E129&lt;=0),"",ROUND(D129*E129,2))</f>
        <v/>
      </c>
      <c r="H129" s="29">
        <f>IF(G129="","",IF(C129="EUR",G129,ROUND(G129*(1+Riepilogo!$B$4),2)))</f>
        <v/>
      </c>
      <c r="I129" s="30">
        <f>IF(COUNTA(A129:D129)=0,"",IF(OR(A129="",B129="",C129="",D129=""),"Da completare",IF(OR(NOT(ISNUMBER(D129)),D129&lt;=0),"Importo non valido",IF(COUNTIF(Cambi!$A$2:$A$21,C129)=0,"Tasso mancante",IF(COUNTIF(Cambi!$A$2:$A$21,C129)&gt;1,"Valuta duplicata",IF(IFERROR(VLOOKUP(C129,Cambi!$A$2:$F$21,6,FALSE),"")&lt;&gt;"OK",IFERROR(VLOOKUP(C129,Cambi!$A$2:$F$21,6,FALSE),"Tasso mancante"),IF(G129="","Conversione non valida","OK")))))))</f>
        <v/>
      </c>
      <c r="J129" s="24" t="n"/>
    </row>
    <row r="130" ht="22" customHeight="1">
      <c r="A130" s="23" t="n"/>
      <c r="B130" s="24" t="n"/>
      <c r="C130" s="25" t="n"/>
      <c r="D130" s="26" t="n"/>
      <c r="E130" s="36">
        <f>IF(OR(C130="",D130=""),"",IFERROR(VLOOKUP(C130,Cambi!$A$2:$D$21,3,FALSE),""))</f>
        <v/>
      </c>
      <c r="F130" s="37">
        <f>IF(OR(C130="",D130=""),"",IFERROR(VLOOKUP(C130,Cambi!$A$2:$D$21,4,FALSE),""))</f>
        <v/>
      </c>
      <c r="G130" s="29">
        <f>IF(OR(D130="",E130="",NOT(ISNUMBER(D130)),NOT(ISNUMBER(E130)),D130&lt;=0,E130&lt;=0),"",ROUND(D130*E130,2))</f>
        <v/>
      </c>
      <c r="H130" s="29">
        <f>IF(G130="","",IF(C130="EUR",G130,ROUND(G130*(1+Riepilogo!$B$4),2)))</f>
        <v/>
      </c>
      <c r="I130" s="30">
        <f>IF(COUNTA(A130:D130)=0,"",IF(OR(A130="",B130="",C130="",D130=""),"Da completare",IF(OR(NOT(ISNUMBER(D130)),D130&lt;=0),"Importo non valido",IF(COUNTIF(Cambi!$A$2:$A$21,C130)=0,"Tasso mancante",IF(COUNTIF(Cambi!$A$2:$A$21,C130)&gt;1,"Valuta duplicata",IF(IFERROR(VLOOKUP(C130,Cambi!$A$2:$F$21,6,FALSE),"")&lt;&gt;"OK",IFERROR(VLOOKUP(C130,Cambi!$A$2:$F$21,6,FALSE),"Tasso mancante"),IF(G130="","Conversione non valida","OK")))))))</f>
        <v/>
      </c>
      <c r="J130" s="24" t="n"/>
    </row>
    <row r="131" ht="22" customHeight="1">
      <c r="A131" s="23" t="n"/>
      <c r="B131" s="24" t="n"/>
      <c r="C131" s="25" t="n"/>
      <c r="D131" s="26" t="n"/>
      <c r="E131" s="36">
        <f>IF(OR(C131="",D131=""),"",IFERROR(VLOOKUP(C131,Cambi!$A$2:$D$21,3,FALSE),""))</f>
        <v/>
      </c>
      <c r="F131" s="37">
        <f>IF(OR(C131="",D131=""),"",IFERROR(VLOOKUP(C131,Cambi!$A$2:$D$21,4,FALSE),""))</f>
        <v/>
      </c>
      <c r="G131" s="29">
        <f>IF(OR(D131="",E131="",NOT(ISNUMBER(D131)),NOT(ISNUMBER(E131)),D131&lt;=0,E131&lt;=0),"",ROUND(D131*E131,2))</f>
        <v/>
      </c>
      <c r="H131" s="29">
        <f>IF(G131="","",IF(C131="EUR",G131,ROUND(G131*(1+Riepilogo!$B$4),2)))</f>
        <v/>
      </c>
      <c r="I131" s="30">
        <f>IF(COUNTA(A131:D131)=0,"",IF(OR(A131="",B131="",C131="",D131=""),"Da completare",IF(OR(NOT(ISNUMBER(D131)),D131&lt;=0),"Importo non valido",IF(COUNTIF(Cambi!$A$2:$A$21,C131)=0,"Tasso mancante",IF(COUNTIF(Cambi!$A$2:$A$21,C131)&gt;1,"Valuta duplicata",IF(IFERROR(VLOOKUP(C131,Cambi!$A$2:$F$21,6,FALSE),"")&lt;&gt;"OK",IFERROR(VLOOKUP(C131,Cambi!$A$2:$F$21,6,FALSE),"Tasso mancante"),IF(G131="","Conversione non valida","OK")))))))</f>
        <v/>
      </c>
      <c r="J131" s="24" t="n"/>
    </row>
    <row r="132" ht="22" customHeight="1">
      <c r="A132" s="23" t="n"/>
      <c r="B132" s="24" t="n"/>
      <c r="C132" s="25" t="n"/>
      <c r="D132" s="26" t="n"/>
      <c r="E132" s="36">
        <f>IF(OR(C132="",D132=""),"",IFERROR(VLOOKUP(C132,Cambi!$A$2:$D$21,3,FALSE),""))</f>
        <v/>
      </c>
      <c r="F132" s="37">
        <f>IF(OR(C132="",D132=""),"",IFERROR(VLOOKUP(C132,Cambi!$A$2:$D$21,4,FALSE),""))</f>
        <v/>
      </c>
      <c r="G132" s="29">
        <f>IF(OR(D132="",E132="",NOT(ISNUMBER(D132)),NOT(ISNUMBER(E132)),D132&lt;=0,E132&lt;=0),"",ROUND(D132*E132,2))</f>
        <v/>
      </c>
      <c r="H132" s="29">
        <f>IF(G132="","",IF(C132="EUR",G132,ROUND(G132*(1+Riepilogo!$B$4),2)))</f>
        <v/>
      </c>
      <c r="I132" s="30">
        <f>IF(COUNTA(A132:D132)=0,"",IF(OR(A132="",B132="",C132="",D132=""),"Da completare",IF(OR(NOT(ISNUMBER(D132)),D132&lt;=0),"Importo non valido",IF(COUNTIF(Cambi!$A$2:$A$21,C132)=0,"Tasso mancante",IF(COUNTIF(Cambi!$A$2:$A$21,C132)&gt;1,"Valuta duplicata",IF(IFERROR(VLOOKUP(C132,Cambi!$A$2:$F$21,6,FALSE),"")&lt;&gt;"OK",IFERROR(VLOOKUP(C132,Cambi!$A$2:$F$21,6,FALSE),"Tasso mancante"),IF(G132="","Conversione non valida","OK")))))))</f>
        <v/>
      </c>
      <c r="J132" s="24" t="n"/>
    </row>
    <row r="133" ht="22" customHeight="1">
      <c r="A133" s="23" t="n"/>
      <c r="B133" s="24" t="n"/>
      <c r="C133" s="25" t="n"/>
      <c r="D133" s="26" t="n"/>
      <c r="E133" s="36">
        <f>IF(OR(C133="",D133=""),"",IFERROR(VLOOKUP(C133,Cambi!$A$2:$D$21,3,FALSE),""))</f>
        <v/>
      </c>
      <c r="F133" s="37">
        <f>IF(OR(C133="",D133=""),"",IFERROR(VLOOKUP(C133,Cambi!$A$2:$D$21,4,FALSE),""))</f>
        <v/>
      </c>
      <c r="G133" s="29">
        <f>IF(OR(D133="",E133="",NOT(ISNUMBER(D133)),NOT(ISNUMBER(E133)),D133&lt;=0,E133&lt;=0),"",ROUND(D133*E133,2))</f>
        <v/>
      </c>
      <c r="H133" s="29">
        <f>IF(G133="","",IF(C133="EUR",G133,ROUND(G133*(1+Riepilogo!$B$4),2)))</f>
        <v/>
      </c>
      <c r="I133" s="30">
        <f>IF(COUNTA(A133:D133)=0,"",IF(OR(A133="",B133="",C133="",D133=""),"Da completare",IF(OR(NOT(ISNUMBER(D133)),D133&lt;=0),"Importo non valido",IF(COUNTIF(Cambi!$A$2:$A$21,C133)=0,"Tasso mancante",IF(COUNTIF(Cambi!$A$2:$A$21,C133)&gt;1,"Valuta duplicata",IF(IFERROR(VLOOKUP(C133,Cambi!$A$2:$F$21,6,FALSE),"")&lt;&gt;"OK",IFERROR(VLOOKUP(C133,Cambi!$A$2:$F$21,6,FALSE),"Tasso mancante"),IF(G133="","Conversione non valida","OK")))))))</f>
        <v/>
      </c>
      <c r="J133" s="24" t="n"/>
    </row>
    <row r="134" ht="22" customHeight="1">
      <c r="A134" s="23" t="n"/>
      <c r="B134" s="24" t="n"/>
      <c r="C134" s="25" t="n"/>
      <c r="D134" s="26" t="n"/>
      <c r="E134" s="36">
        <f>IF(OR(C134="",D134=""),"",IFERROR(VLOOKUP(C134,Cambi!$A$2:$D$21,3,FALSE),""))</f>
        <v/>
      </c>
      <c r="F134" s="37">
        <f>IF(OR(C134="",D134=""),"",IFERROR(VLOOKUP(C134,Cambi!$A$2:$D$21,4,FALSE),""))</f>
        <v/>
      </c>
      <c r="G134" s="29">
        <f>IF(OR(D134="",E134="",NOT(ISNUMBER(D134)),NOT(ISNUMBER(E134)),D134&lt;=0,E134&lt;=0),"",ROUND(D134*E134,2))</f>
        <v/>
      </c>
      <c r="H134" s="29">
        <f>IF(G134="","",IF(C134="EUR",G134,ROUND(G134*(1+Riepilogo!$B$4),2)))</f>
        <v/>
      </c>
      <c r="I134" s="30">
        <f>IF(COUNTA(A134:D134)=0,"",IF(OR(A134="",B134="",C134="",D134=""),"Da completare",IF(OR(NOT(ISNUMBER(D134)),D134&lt;=0),"Importo non valido",IF(COUNTIF(Cambi!$A$2:$A$21,C134)=0,"Tasso mancante",IF(COUNTIF(Cambi!$A$2:$A$21,C134)&gt;1,"Valuta duplicata",IF(IFERROR(VLOOKUP(C134,Cambi!$A$2:$F$21,6,FALSE),"")&lt;&gt;"OK",IFERROR(VLOOKUP(C134,Cambi!$A$2:$F$21,6,FALSE),"Tasso mancante"),IF(G134="","Conversione non valida","OK")))))))</f>
        <v/>
      </c>
      <c r="J134" s="24" t="n"/>
    </row>
    <row r="135" ht="22" customHeight="1">
      <c r="A135" s="23" t="n"/>
      <c r="B135" s="24" t="n"/>
      <c r="C135" s="25" t="n"/>
      <c r="D135" s="26" t="n"/>
      <c r="E135" s="36">
        <f>IF(OR(C135="",D135=""),"",IFERROR(VLOOKUP(C135,Cambi!$A$2:$D$21,3,FALSE),""))</f>
        <v/>
      </c>
      <c r="F135" s="37">
        <f>IF(OR(C135="",D135=""),"",IFERROR(VLOOKUP(C135,Cambi!$A$2:$D$21,4,FALSE),""))</f>
        <v/>
      </c>
      <c r="G135" s="29">
        <f>IF(OR(D135="",E135="",NOT(ISNUMBER(D135)),NOT(ISNUMBER(E135)),D135&lt;=0,E135&lt;=0),"",ROUND(D135*E135,2))</f>
        <v/>
      </c>
      <c r="H135" s="29">
        <f>IF(G135="","",IF(C135="EUR",G135,ROUND(G135*(1+Riepilogo!$B$4),2)))</f>
        <v/>
      </c>
      <c r="I135" s="30">
        <f>IF(COUNTA(A135:D135)=0,"",IF(OR(A135="",B135="",C135="",D135=""),"Da completare",IF(OR(NOT(ISNUMBER(D135)),D135&lt;=0),"Importo non valido",IF(COUNTIF(Cambi!$A$2:$A$21,C135)=0,"Tasso mancante",IF(COUNTIF(Cambi!$A$2:$A$21,C135)&gt;1,"Valuta duplicata",IF(IFERROR(VLOOKUP(C135,Cambi!$A$2:$F$21,6,FALSE),"")&lt;&gt;"OK",IFERROR(VLOOKUP(C135,Cambi!$A$2:$F$21,6,FALSE),"Tasso mancante"),IF(G135="","Conversione non valida","OK")))))))</f>
        <v/>
      </c>
      <c r="J135" s="24" t="n"/>
    </row>
    <row r="136" ht="22" customHeight="1">
      <c r="A136" s="23" t="n"/>
      <c r="B136" s="24" t="n"/>
      <c r="C136" s="25" t="n"/>
      <c r="D136" s="26" t="n"/>
      <c r="E136" s="36">
        <f>IF(OR(C136="",D136=""),"",IFERROR(VLOOKUP(C136,Cambi!$A$2:$D$21,3,FALSE),""))</f>
        <v/>
      </c>
      <c r="F136" s="37">
        <f>IF(OR(C136="",D136=""),"",IFERROR(VLOOKUP(C136,Cambi!$A$2:$D$21,4,FALSE),""))</f>
        <v/>
      </c>
      <c r="G136" s="29">
        <f>IF(OR(D136="",E136="",NOT(ISNUMBER(D136)),NOT(ISNUMBER(E136)),D136&lt;=0,E136&lt;=0),"",ROUND(D136*E136,2))</f>
        <v/>
      </c>
      <c r="H136" s="29">
        <f>IF(G136="","",IF(C136="EUR",G136,ROUND(G136*(1+Riepilogo!$B$4),2)))</f>
        <v/>
      </c>
      <c r="I136" s="30">
        <f>IF(COUNTA(A136:D136)=0,"",IF(OR(A136="",B136="",C136="",D136=""),"Da completare",IF(OR(NOT(ISNUMBER(D136)),D136&lt;=0),"Importo non valido",IF(COUNTIF(Cambi!$A$2:$A$21,C136)=0,"Tasso mancante",IF(COUNTIF(Cambi!$A$2:$A$21,C136)&gt;1,"Valuta duplicata",IF(IFERROR(VLOOKUP(C136,Cambi!$A$2:$F$21,6,FALSE),"")&lt;&gt;"OK",IFERROR(VLOOKUP(C136,Cambi!$A$2:$F$21,6,FALSE),"Tasso mancante"),IF(G136="","Conversione non valida","OK")))))))</f>
        <v/>
      </c>
      <c r="J136" s="24" t="n"/>
    </row>
    <row r="137" ht="22" customHeight="1">
      <c r="A137" s="23" t="n"/>
      <c r="B137" s="24" t="n"/>
      <c r="C137" s="25" t="n"/>
      <c r="D137" s="26" t="n"/>
      <c r="E137" s="36">
        <f>IF(OR(C137="",D137=""),"",IFERROR(VLOOKUP(C137,Cambi!$A$2:$D$21,3,FALSE),""))</f>
        <v/>
      </c>
      <c r="F137" s="37">
        <f>IF(OR(C137="",D137=""),"",IFERROR(VLOOKUP(C137,Cambi!$A$2:$D$21,4,FALSE),""))</f>
        <v/>
      </c>
      <c r="G137" s="29">
        <f>IF(OR(D137="",E137="",NOT(ISNUMBER(D137)),NOT(ISNUMBER(E137)),D137&lt;=0,E137&lt;=0),"",ROUND(D137*E137,2))</f>
        <v/>
      </c>
      <c r="H137" s="29">
        <f>IF(G137="","",IF(C137="EUR",G137,ROUND(G137*(1+Riepilogo!$B$4),2)))</f>
        <v/>
      </c>
      <c r="I137" s="30">
        <f>IF(COUNTA(A137:D137)=0,"",IF(OR(A137="",B137="",C137="",D137=""),"Da completare",IF(OR(NOT(ISNUMBER(D137)),D137&lt;=0),"Importo non valido",IF(COUNTIF(Cambi!$A$2:$A$21,C137)=0,"Tasso mancante",IF(COUNTIF(Cambi!$A$2:$A$21,C137)&gt;1,"Valuta duplicata",IF(IFERROR(VLOOKUP(C137,Cambi!$A$2:$F$21,6,FALSE),"")&lt;&gt;"OK",IFERROR(VLOOKUP(C137,Cambi!$A$2:$F$21,6,FALSE),"Tasso mancante"),IF(G137="","Conversione non valida","OK")))))))</f>
        <v/>
      </c>
      <c r="J137" s="24" t="n"/>
    </row>
    <row r="138" ht="22" customHeight="1">
      <c r="A138" s="23" t="n"/>
      <c r="B138" s="24" t="n"/>
      <c r="C138" s="25" t="n"/>
      <c r="D138" s="26" t="n"/>
      <c r="E138" s="36">
        <f>IF(OR(C138="",D138=""),"",IFERROR(VLOOKUP(C138,Cambi!$A$2:$D$21,3,FALSE),""))</f>
        <v/>
      </c>
      <c r="F138" s="37">
        <f>IF(OR(C138="",D138=""),"",IFERROR(VLOOKUP(C138,Cambi!$A$2:$D$21,4,FALSE),""))</f>
        <v/>
      </c>
      <c r="G138" s="29">
        <f>IF(OR(D138="",E138="",NOT(ISNUMBER(D138)),NOT(ISNUMBER(E138)),D138&lt;=0,E138&lt;=0),"",ROUND(D138*E138,2))</f>
        <v/>
      </c>
      <c r="H138" s="29">
        <f>IF(G138="","",IF(C138="EUR",G138,ROUND(G138*(1+Riepilogo!$B$4),2)))</f>
        <v/>
      </c>
      <c r="I138" s="30">
        <f>IF(COUNTA(A138:D138)=0,"",IF(OR(A138="",B138="",C138="",D138=""),"Da completare",IF(OR(NOT(ISNUMBER(D138)),D138&lt;=0),"Importo non valido",IF(COUNTIF(Cambi!$A$2:$A$21,C138)=0,"Tasso mancante",IF(COUNTIF(Cambi!$A$2:$A$21,C138)&gt;1,"Valuta duplicata",IF(IFERROR(VLOOKUP(C138,Cambi!$A$2:$F$21,6,FALSE),"")&lt;&gt;"OK",IFERROR(VLOOKUP(C138,Cambi!$A$2:$F$21,6,FALSE),"Tasso mancante"),IF(G138="","Conversione non valida","OK")))))))</f>
        <v/>
      </c>
      <c r="J138" s="24" t="n"/>
    </row>
    <row r="139" ht="22" customHeight="1">
      <c r="A139" s="23" t="n"/>
      <c r="B139" s="24" t="n"/>
      <c r="C139" s="25" t="n"/>
      <c r="D139" s="26" t="n"/>
      <c r="E139" s="36">
        <f>IF(OR(C139="",D139=""),"",IFERROR(VLOOKUP(C139,Cambi!$A$2:$D$21,3,FALSE),""))</f>
        <v/>
      </c>
      <c r="F139" s="37">
        <f>IF(OR(C139="",D139=""),"",IFERROR(VLOOKUP(C139,Cambi!$A$2:$D$21,4,FALSE),""))</f>
        <v/>
      </c>
      <c r="G139" s="29">
        <f>IF(OR(D139="",E139="",NOT(ISNUMBER(D139)),NOT(ISNUMBER(E139)),D139&lt;=0,E139&lt;=0),"",ROUND(D139*E139,2))</f>
        <v/>
      </c>
      <c r="H139" s="29">
        <f>IF(G139="","",IF(C139="EUR",G139,ROUND(G139*(1+Riepilogo!$B$4),2)))</f>
        <v/>
      </c>
      <c r="I139" s="30">
        <f>IF(COUNTA(A139:D139)=0,"",IF(OR(A139="",B139="",C139="",D139=""),"Da completare",IF(OR(NOT(ISNUMBER(D139)),D139&lt;=0),"Importo non valido",IF(COUNTIF(Cambi!$A$2:$A$21,C139)=0,"Tasso mancante",IF(COUNTIF(Cambi!$A$2:$A$21,C139)&gt;1,"Valuta duplicata",IF(IFERROR(VLOOKUP(C139,Cambi!$A$2:$F$21,6,FALSE),"")&lt;&gt;"OK",IFERROR(VLOOKUP(C139,Cambi!$A$2:$F$21,6,FALSE),"Tasso mancante"),IF(G139="","Conversione non valida","OK")))))))</f>
        <v/>
      </c>
      <c r="J139" s="24" t="n"/>
    </row>
    <row r="140" ht="22" customHeight="1">
      <c r="A140" s="23" t="n"/>
      <c r="B140" s="24" t="n"/>
      <c r="C140" s="25" t="n"/>
      <c r="D140" s="26" t="n"/>
      <c r="E140" s="36">
        <f>IF(OR(C140="",D140=""),"",IFERROR(VLOOKUP(C140,Cambi!$A$2:$D$21,3,FALSE),""))</f>
        <v/>
      </c>
      <c r="F140" s="37">
        <f>IF(OR(C140="",D140=""),"",IFERROR(VLOOKUP(C140,Cambi!$A$2:$D$21,4,FALSE),""))</f>
        <v/>
      </c>
      <c r="G140" s="29">
        <f>IF(OR(D140="",E140="",NOT(ISNUMBER(D140)),NOT(ISNUMBER(E140)),D140&lt;=0,E140&lt;=0),"",ROUND(D140*E140,2))</f>
        <v/>
      </c>
      <c r="H140" s="29">
        <f>IF(G140="","",IF(C140="EUR",G140,ROUND(G140*(1+Riepilogo!$B$4),2)))</f>
        <v/>
      </c>
      <c r="I140" s="30">
        <f>IF(COUNTA(A140:D140)=0,"",IF(OR(A140="",B140="",C140="",D140=""),"Da completare",IF(OR(NOT(ISNUMBER(D140)),D140&lt;=0),"Importo non valido",IF(COUNTIF(Cambi!$A$2:$A$21,C140)=0,"Tasso mancante",IF(COUNTIF(Cambi!$A$2:$A$21,C140)&gt;1,"Valuta duplicata",IF(IFERROR(VLOOKUP(C140,Cambi!$A$2:$F$21,6,FALSE),"")&lt;&gt;"OK",IFERROR(VLOOKUP(C140,Cambi!$A$2:$F$21,6,FALSE),"Tasso mancante"),IF(G140="","Conversione non valida","OK")))))))</f>
        <v/>
      </c>
      <c r="J140" s="24" t="n"/>
    </row>
    <row r="141" ht="22" customHeight="1">
      <c r="A141" s="23" t="n"/>
      <c r="B141" s="24" t="n"/>
      <c r="C141" s="25" t="n"/>
      <c r="D141" s="26" t="n"/>
      <c r="E141" s="36">
        <f>IF(OR(C141="",D141=""),"",IFERROR(VLOOKUP(C141,Cambi!$A$2:$D$21,3,FALSE),""))</f>
        <v/>
      </c>
      <c r="F141" s="37">
        <f>IF(OR(C141="",D141=""),"",IFERROR(VLOOKUP(C141,Cambi!$A$2:$D$21,4,FALSE),""))</f>
        <v/>
      </c>
      <c r="G141" s="29">
        <f>IF(OR(D141="",E141="",NOT(ISNUMBER(D141)),NOT(ISNUMBER(E141)),D141&lt;=0,E141&lt;=0),"",ROUND(D141*E141,2))</f>
        <v/>
      </c>
      <c r="H141" s="29">
        <f>IF(G141="","",IF(C141="EUR",G141,ROUND(G141*(1+Riepilogo!$B$4),2)))</f>
        <v/>
      </c>
      <c r="I141" s="30">
        <f>IF(COUNTA(A141:D141)=0,"",IF(OR(A141="",B141="",C141="",D141=""),"Da completare",IF(OR(NOT(ISNUMBER(D141)),D141&lt;=0),"Importo non valido",IF(COUNTIF(Cambi!$A$2:$A$21,C141)=0,"Tasso mancante",IF(COUNTIF(Cambi!$A$2:$A$21,C141)&gt;1,"Valuta duplicata",IF(IFERROR(VLOOKUP(C141,Cambi!$A$2:$F$21,6,FALSE),"")&lt;&gt;"OK",IFERROR(VLOOKUP(C141,Cambi!$A$2:$F$21,6,FALSE),"Tasso mancante"),IF(G141="","Conversione non valida","OK")))))))</f>
        <v/>
      </c>
      <c r="J141" s="24" t="n"/>
    </row>
    <row r="142" ht="22" customHeight="1">
      <c r="A142" s="23" t="n"/>
      <c r="B142" s="24" t="n"/>
      <c r="C142" s="25" t="n"/>
      <c r="D142" s="26" t="n"/>
      <c r="E142" s="36">
        <f>IF(OR(C142="",D142=""),"",IFERROR(VLOOKUP(C142,Cambi!$A$2:$D$21,3,FALSE),""))</f>
        <v/>
      </c>
      <c r="F142" s="37">
        <f>IF(OR(C142="",D142=""),"",IFERROR(VLOOKUP(C142,Cambi!$A$2:$D$21,4,FALSE),""))</f>
        <v/>
      </c>
      <c r="G142" s="29">
        <f>IF(OR(D142="",E142="",NOT(ISNUMBER(D142)),NOT(ISNUMBER(E142)),D142&lt;=0,E142&lt;=0),"",ROUND(D142*E142,2))</f>
        <v/>
      </c>
      <c r="H142" s="29">
        <f>IF(G142="","",IF(C142="EUR",G142,ROUND(G142*(1+Riepilogo!$B$4),2)))</f>
        <v/>
      </c>
      <c r="I142" s="30">
        <f>IF(COUNTA(A142:D142)=0,"",IF(OR(A142="",B142="",C142="",D142=""),"Da completare",IF(OR(NOT(ISNUMBER(D142)),D142&lt;=0),"Importo non valido",IF(COUNTIF(Cambi!$A$2:$A$21,C142)=0,"Tasso mancante",IF(COUNTIF(Cambi!$A$2:$A$21,C142)&gt;1,"Valuta duplicata",IF(IFERROR(VLOOKUP(C142,Cambi!$A$2:$F$21,6,FALSE),"")&lt;&gt;"OK",IFERROR(VLOOKUP(C142,Cambi!$A$2:$F$21,6,FALSE),"Tasso mancante"),IF(G142="","Conversione non valida","OK")))))))</f>
        <v/>
      </c>
      <c r="J142" s="24" t="n"/>
    </row>
    <row r="143" ht="22" customHeight="1">
      <c r="A143" s="23" t="n"/>
      <c r="B143" s="24" t="n"/>
      <c r="C143" s="25" t="n"/>
      <c r="D143" s="26" t="n"/>
      <c r="E143" s="36">
        <f>IF(OR(C143="",D143=""),"",IFERROR(VLOOKUP(C143,Cambi!$A$2:$D$21,3,FALSE),""))</f>
        <v/>
      </c>
      <c r="F143" s="37">
        <f>IF(OR(C143="",D143=""),"",IFERROR(VLOOKUP(C143,Cambi!$A$2:$D$21,4,FALSE),""))</f>
        <v/>
      </c>
      <c r="G143" s="29">
        <f>IF(OR(D143="",E143="",NOT(ISNUMBER(D143)),NOT(ISNUMBER(E143)),D143&lt;=0,E143&lt;=0),"",ROUND(D143*E143,2))</f>
        <v/>
      </c>
      <c r="H143" s="29">
        <f>IF(G143="","",IF(C143="EUR",G143,ROUND(G143*(1+Riepilogo!$B$4),2)))</f>
        <v/>
      </c>
      <c r="I143" s="30">
        <f>IF(COUNTA(A143:D143)=0,"",IF(OR(A143="",B143="",C143="",D143=""),"Da completare",IF(OR(NOT(ISNUMBER(D143)),D143&lt;=0),"Importo non valido",IF(COUNTIF(Cambi!$A$2:$A$21,C143)=0,"Tasso mancante",IF(COUNTIF(Cambi!$A$2:$A$21,C143)&gt;1,"Valuta duplicata",IF(IFERROR(VLOOKUP(C143,Cambi!$A$2:$F$21,6,FALSE),"")&lt;&gt;"OK",IFERROR(VLOOKUP(C143,Cambi!$A$2:$F$21,6,FALSE),"Tasso mancante"),IF(G143="","Conversione non valida","OK")))))))</f>
        <v/>
      </c>
      <c r="J143" s="24" t="n"/>
    </row>
    <row r="144" ht="22" customHeight="1">
      <c r="A144" s="23" t="n"/>
      <c r="B144" s="24" t="n"/>
      <c r="C144" s="25" t="n"/>
      <c r="D144" s="26" t="n"/>
      <c r="E144" s="36">
        <f>IF(OR(C144="",D144=""),"",IFERROR(VLOOKUP(C144,Cambi!$A$2:$D$21,3,FALSE),""))</f>
        <v/>
      </c>
      <c r="F144" s="37">
        <f>IF(OR(C144="",D144=""),"",IFERROR(VLOOKUP(C144,Cambi!$A$2:$D$21,4,FALSE),""))</f>
        <v/>
      </c>
      <c r="G144" s="29">
        <f>IF(OR(D144="",E144="",NOT(ISNUMBER(D144)),NOT(ISNUMBER(E144)),D144&lt;=0,E144&lt;=0),"",ROUND(D144*E144,2))</f>
        <v/>
      </c>
      <c r="H144" s="29">
        <f>IF(G144="","",IF(C144="EUR",G144,ROUND(G144*(1+Riepilogo!$B$4),2)))</f>
        <v/>
      </c>
      <c r="I144" s="30">
        <f>IF(COUNTA(A144:D144)=0,"",IF(OR(A144="",B144="",C144="",D144=""),"Da completare",IF(OR(NOT(ISNUMBER(D144)),D144&lt;=0),"Importo non valido",IF(COUNTIF(Cambi!$A$2:$A$21,C144)=0,"Tasso mancante",IF(COUNTIF(Cambi!$A$2:$A$21,C144)&gt;1,"Valuta duplicata",IF(IFERROR(VLOOKUP(C144,Cambi!$A$2:$F$21,6,FALSE),"")&lt;&gt;"OK",IFERROR(VLOOKUP(C144,Cambi!$A$2:$F$21,6,FALSE),"Tasso mancante"),IF(G144="","Conversione non valida","OK")))))))</f>
        <v/>
      </c>
      <c r="J144" s="24" t="n"/>
    </row>
    <row r="145" ht="22" customHeight="1">
      <c r="A145" s="23" t="n"/>
      <c r="B145" s="24" t="n"/>
      <c r="C145" s="25" t="n"/>
      <c r="D145" s="26" t="n"/>
      <c r="E145" s="36">
        <f>IF(OR(C145="",D145=""),"",IFERROR(VLOOKUP(C145,Cambi!$A$2:$D$21,3,FALSE),""))</f>
        <v/>
      </c>
      <c r="F145" s="37">
        <f>IF(OR(C145="",D145=""),"",IFERROR(VLOOKUP(C145,Cambi!$A$2:$D$21,4,FALSE),""))</f>
        <v/>
      </c>
      <c r="G145" s="29">
        <f>IF(OR(D145="",E145="",NOT(ISNUMBER(D145)),NOT(ISNUMBER(E145)),D145&lt;=0,E145&lt;=0),"",ROUND(D145*E145,2))</f>
        <v/>
      </c>
      <c r="H145" s="29">
        <f>IF(G145="","",IF(C145="EUR",G145,ROUND(G145*(1+Riepilogo!$B$4),2)))</f>
        <v/>
      </c>
      <c r="I145" s="30">
        <f>IF(COUNTA(A145:D145)=0,"",IF(OR(A145="",B145="",C145="",D145=""),"Da completare",IF(OR(NOT(ISNUMBER(D145)),D145&lt;=0),"Importo non valido",IF(COUNTIF(Cambi!$A$2:$A$21,C145)=0,"Tasso mancante",IF(COUNTIF(Cambi!$A$2:$A$21,C145)&gt;1,"Valuta duplicata",IF(IFERROR(VLOOKUP(C145,Cambi!$A$2:$F$21,6,FALSE),"")&lt;&gt;"OK",IFERROR(VLOOKUP(C145,Cambi!$A$2:$F$21,6,FALSE),"Tasso mancante"),IF(G145="","Conversione non valida","OK")))))))</f>
        <v/>
      </c>
      <c r="J145" s="24" t="n"/>
    </row>
    <row r="146" ht="22" customHeight="1">
      <c r="A146" s="23" t="n"/>
      <c r="B146" s="24" t="n"/>
      <c r="C146" s="25" t="n"/>
      <c r="D146" s="26" t="n"/>
      <c r="E146" s="36">
        <f>IF(OR(C146="",D146=""),"",IFERROR(VLOOKUP(C146,Cambi!$A$2:$D$21,3,FALSE),""))</f>
        <v/>
      </c>
      <c r="F146" s="37">
        <f>IF(OR(C146="",D146=""),"",IFERROR(VLOOKUP(C146,Cambi!$A$2:$D$21,4,FALSE),""))</f>
        <v/>
      </c>
      <c r="G146" s="29">
        <f>IF(OR(D146="",E146="",NOT(ISNUMBER(D146)),NOT(ISNUMBER(E146)),D146&lt;=0,E146&lt;=0),"",ROUND(D146*E146,2))</f>
        <v/>
      </c>
      <c r="H146" s="29">
        <f>IF(G146="","",IF(C146="EUR",G146,ROUND(G146*(1+Riepilogo!$B$4),2)))</f>
        <v/>
      </c>
      <c r="I146" s="30">
        <f>IF(COUNTA(A146:D146)=0,"",IF(OR(A146="",B146="",C146="",D146=""),"Da completare",IF(OR(NOT(ISNUMBER(D146)),D146&lt;=0),"Importo non valido",IF(COUNTIF(Cambi!$A$2:$A$21,C146)=0,"Tasso mancante",IF(COUNTIF(Cambi!$A$2:$A$21,C146)&gt;1,"Valuta duplicata",IF(IFERROR(VLOOKUP(C146,Cambi!$A$2:$F$21,6,FALSE),"")&lt;&gt;"OK",IFERROR(VLOOKUP(C146,Cambi!$A$2:$F$21,6,FALSE),"Tasso mancante"),IF(G146="","Conversione non valida","OK")))))))</f>
        <v/>
      </c>
      <c r="J146" s="24" t="n"/>
    </row>
    <row r="147" ht="22" customHeight="1">
      <c r="A147" s="23" t="n"/>
      <c r="B147" s="24" t="n"/>
      <c r="C147" s="25" t="n"/>
      <c r="D147" s="26" t="n"/>
      <c r="E147" s="36">
        <f>IF(OR(C147="",D147=""),"",IFERROR(VLOOKUP(C147,Cambi!$A$2:$D$21,3,FALSE),""))</f>
        <v/>
      </c>
      <c r="F147" s="37">
        <f>IF(OR(C147="",D147=""),"",IFERROR(VLOOKUP(C147,Cambi!$A$2:$D$21,4,FALSE),""))</f>
        <v/>
      </c>
      <c r="G147" s="29">
        <f>IF(OR(D147="",E147="",NOT(ISNUMBER(D147)),NOT(ISNUMBER(E147)),D147&lt;=0,E147&lt;=0),"",ROUND(D147*E147,2))</f>
        <v/>
      </c>
      <c r="H147" s="29">
        <f>IF(G147="","",IF(C147="EUR",G147,ROUND(G147*(1+Riepilogo!$B$4),2)))</f>
        <v/>
      </c>
      <c r="I147" s="30">
        <f>IF(COUNTA(A147:D147)=0,"",IF(OR(A147="",B147="",C147="",D147=""),"Da completare",IF(OR(NOT(ISNUMBER(D147)),D147&lt;=0),"Importo non valido",IF(COUNTIF(Cambi!$A$2:$A$21,C147)=0,"Tasso mancante",IF(COUNTIF(Cambi!$A$2:$A$21,C147)&gt;1,"Valuta duplicata",IF(IFERROR(VLOOKUP(C147,Cambi!$A$2:$F$21,6,FALSE),"")&lt;&gt;"OK",IFERROR(VLOOKUP(C147,Cambi!$A$2:$F$21,6,FALSE),"Tasso mancante"),IF(G147="","Conversione non valida","OK")))))))</f>
        <v/>
      </c>
      <c r="J147" s="24" t="n"/>
    </row>
    <row r="148" ht="22" customHeight="1">
      <c r="A148" s="23" t="n"/>
      <c r="B148" s="24" t="n"/>
      <c r="C148" s="25" t="n"/>
      <c r="D148" s="26" t="n"/>
      <c r="E148" s="36">
        <f>IF(OR(C148="",D148=""),"",IFERROR(VLOOKUP(C148,Cambi!$A$2:$D$21,3,FALSE),""))</f>
        <v/>
      </c>
      <c r="F148" s="37">
        <f>IF(OR(C148="",D148=""),"",IFERROR(VLOOKUP(C148,Cambi!$A$2:$D$21,4,FALSE),""))</f>
        <v/>
      </c>
      <c r="G148" s="29">
        <f>IF(OR(D148="",E148="",NOT(ISNUMBER(D148)),NOT(ISNUMBER(E148)),D148&lt;=0,E148&lt;=0),"",ROUND(D148*E148,2))</f>
        <v/>
      </c>
      <c r="H148" s="29">
        <f>IF(G148="","",IF(C148="EUR",G148,ROUND(G148*(1+Riepilogo!$B$4),2)))</f>
        <v/>
      </c>
      <c r="I148" s="30">
        <f>IF(COUNTA(A148:D148)=0,"",IF(OR(A148="",B148="",C148="",D148=""),"Da completare",IF(OR(NOT(ISNUMBER(D148)),D148&lt;=0),"Importo non valido",IF(COUNTIF(Cambi!$A$2:$A$21,C148)=0,"Tasso mancante",IF(COUNTIF(Cambi!$A$2:$A$21,C148)&gt;1,"Valuta duplicata",IF(IFERROR(VLOOKUP(C148,Cambi!$A$2:$F$21,6,FALSE),"")&lt;&gt;"OK",IFERROR(VLOOKUP(C148,Cambi!$A$2:$F$21,6,FALSE),"Tasso mancante"),IF(G148="","Conversione non valida","OK")))))))</f>
        <v/>
      </c>
      <c r="J148" s="24" t="n"/>
    </row>
    <row r="149" ht="22" customHeight="1">
      <c r="A149" s="23" t="n"/>
      <c r="B149" s="24" t="n"/>
      <c r="C149" s="25" t="n"/>
      <c r="D149" s="26" t="n"/>
      <c r="E149" s="36">
        <f>IF(OR(C149="",D149=""),"",IFERROR(VLOOKUP(C149,Cambi!$A$2:$D$21,3,FALSE),""))</f>
        <v/>
      </c>
      <c r="F149" s="37">
        <f>IF(OR(C149="",D149=""),"",IFERROR(VLOOKUP(C149,Cambi!$A$2:$D$21,4,FALSE),""))</f>
        <v/>
      </c>
      <c r="G149" s="29">
        <f>IF(OR(D149="",E149="",NOT(ISNUMBER(D149)),NOT(ISNUMBER(E149)),D149&lt;=0,E149&lt;=0),"",ROUND(D149*E149,2))</f>
        <v/>
      </c>
      <c r="H149" s="29">
        <f>IF(G149="","",IF(C149="EUR",G149,ROUND(G149*(1+Riepilogo!$B$4),2)))</f>
        <v/>
      </c>
      <c r="I149" s="30">
        <f>IF(COUNTA(A149:D149)=0,"",IF(OR(A149="",B149="",C149="",D149=""),"Da completare",IF(OR(NOT(ISNUMBER(D149)),D149&lt;=0),"Importo non valido",IF(COUNTIF(Cambi!$A$2:$A$21,C149)=0,"Tasso mancante",IF(COUNTIF(Cambi!$A$2:$A$21,C149)&gt;1,"Valuta duplicata",IF(IFERROR(VLOOKUP(C149,Cambi!$A$2:$F$21,6,FALSE),"")&lt;&gt;"OK",IFERROR(VLOOKUP(C149,Cambi!$A$2:$F$21,6,FALSE),"Tasso mancante"),IF(G149="","Conversione non valida","OK")))))))</f>
        <v/>
      </c>
      <c r="J149" s="24" t="n"/>
    </row>
    <row r="150" ht="22" customHeight="1">
      <c r="A150" s="23" t="n"/>
      <c r="B150" s="24" t="n"/>
      <c r="C150" s="25" t="n"/>
      <c r="D150" s="26" t="n"/>
      <c r="E150" s="36">
        <f>IF(OR(C150="",D150=""),"",IFERROR(VLOOKUP(C150,Cambi!$A$2:$D$21,3,FALSE),""))</f>
        <v/>
      </c>
      <c r="F150" s="37">
        <f>IF(OR(C150="",D150=""),"",IFERROR(VLOOKUP(C150,Cambi!$A$2:$D$21,4,FALSE),""))</f>
        <v/>
      </c>
      <c r="G150" s="29">
        <f>IF(OR(D150="",E150="",NOT(ISNUMBER(D150)),NOT(ISNUMBER(E150)),D150&lt;=0,E150&lt;=0),"",ROUND(D150*E150,2))</f>
        <v/>
      </c>
      <c r="H150" s="29">
        <f>IF(G150="","",IF(C150="EUR",G150,ROUND(G150*(1+Riepilogo!$B$4),2)))</f>
        <v/>
      </c>
      <c r="I150" s="30">
        <f>IF(COUNTA(A150:D150)=0,"",IF(OR(A150="",B150="",C150="",D150=""),"Da completare",IF(OR(NOT(ISNUMBER(D150)),D150&lt;=0),"Importo non valido",IF(COUNTIF(Cambi!$A$2:$A$21,C150)=0,"Tasso mancante",IF(COUNTIF(Cambi!$A$2:$A$21,C150)&gt;1,"Valuta duplicata",IF(IFERROR(VLOOKUP(C150,Cambi!$A$2:$F$21,6,FALSE),"")&lt;&gt;"OK",IFERROR(VLOOKUP(C150,Cambi!$A$2:$F$21,6,FALSE),"Tasso mancante"),IF(G150="","Conversione non valida","OK")))))))</f>
        <v/>
      </c>
      <c r="J150" s="24" t="n"/>
    </row>
    <row r="151" ht="22" customHeight="1">
      <c r="A151" s="23" t="n"/>
      <c r="B151" s="24" t="n"/>
      <c r="C151" s="25" t="n"/>
      <c r="D151" s="26" t="n"/>
      <c r="E151" s="36">
        <f>IF(OR(C151="",D151=""),"",IFERROR(VLOOKUP(C151,Cambi!$A$2:$D$21,3,FALSE),""))</f>
        <v/>
      </c>
      <c r="F151" s="37">
        <f>IF(OR(C151="",D151=""),"",IFERROR(VLOOKUP(C151,Cambi!$A$2:$D$21,4,FALSE),""))</f>
        <v/>
      </c>
      <c r="G151" s="29">
        <f>IF(OR(D151="",E151="",NOT(ISNUMBER(D151)),NOT(ISNUMBER(E151)),D151&lt;=0,E151&lt;=0),"",ROUND(D151*E151,2))</f>
        <v/>
      </c>
      <c r="H151" s="29">
        <f>IF(G151="","",IF(C151="EUR",G151,ROUND(G151*(1+Riepilogo!$B$4),2)))</f>
        <v/>
      </c>
      <c r="I151" s="30">
        <f>IF(COUNTA(A151:D151)=0,"",IF(OR(A151="",B151="",C151="",D151=""),"Da completare",IF(OR(NOT(ISNUMBER(D151)),D151&lt;=0),"Importo non valido",IF(COUNTIF(Cambi!$A$2:$A$21,C151)=0,"Tasso mancante",IF(COUNTIF(Cambi!$A$2:$A$21,C151)&gt;1,"Valuta duplicata",IF(IFERROR(VLOOKUP(C151,Cambi!$A$2:$F$21,6,FALSE),"")&lt;&gt;"OK",IFERROR(VLOOKUP(C151,Cambi!$A$2:$F$21,6,FALSE),"Tasso mancante"),IF(G151="","Conversione non valida","OK")))))))</f>
        <v/>
      </c>
      <c r="J151" s="24" t="n"/>
    </row>
  </sheetData>
  <autoFilter ref="A1:J151"/>
  <conditionalFormatting sqref="I2:I151">
    <cfRule type="expression" priority="1" dxfId="1" stopIfTrue="1">
      <formula>I2="OK"</formula>
    </cfRule>
    <cfRule type="expression" priority="2" dxfId="2" stopIfTrue="1">
      <formula>I2="Tasso scaduto"</formula>
    </cfRule>
    <cfRule type="expression" priority="3" dxfId="0" stopIfTrue="1">
      <formula>AND(I2&lt;&gt;"",I2&lt;&gt;"OK",I2&lt;&gt;"Tasso scaduto")</formula>
    </cfRule>
  </conditionalFormatting>
  <dataValidations count="3">
    <dataValidation sqref="A2:A151" showDropDown="0" showInputMessage="1" showErrorMessage="1" allowBlank="0" errorTitle="Categoria non valida" error="Scegliere una categoria dall’elenco." promptTitle="Categoria" prompt="Selezionare il tipo di costo." type="list" errorStyle="stop">
      <formula1>"Location,Ristorazione,Fiori,Foto e video,Musica,Trasporti,Allestimenti,Torta,Illuminazione,Materiali stampati,Altro"</formula1>
    </dataValidation>
    <dataValidation sqref="C2:C151" showDropDown="0" showInputMessage="1" showErrorMessage="1" allowBlank="0" errorTitle="Valuta non presente" error="Selezionare un codice presente nel foglio Cambi." promptTitle="Codice valuta" prompt="Scegliere una valuta disponibile nell’archivio dei tassi." type="list" errorStyle="stop">
      <formula1>INDIRECT("Cambi!$A$2:$A$21")</formula1>
    </dataValidation>
    <dataValidation sqref="D2:D151" showDropDown="0" showInputMessage="1" showErrorMessage="1" allowBlank="0" errorTitle="Importo non valido" error="Inserire un importo compreso tra 0,01 e 100.000.000,00." promptTitle="Importo in valuta" prompt="Inserire un valore positivo nella valuta indicata." type="decimal" errorStyle="stop" operator="between">
      <formula1>0.01</formula1>
      <formula2>100000000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6B3F"/>
    <outlinePr summaryBelow="1" summaryRight="1"/>
    <pageSetUpPr/>
  </sheetPr>
  <dimension ref="A1:F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7" customWidth="1" min="2" max="2"/>
    <col width="23" customWidth="1" min="3" max="3"/>
    <col width="15" customWidth="1" min="4" max="4"/>
    <col width="38" customWidth="1" min="5" max="5"/>
    <col width="23" customWidth="1" min="6" max="6"/>
  </cols>
  <sheetData>
    <row r="1" ht="36" customHeight="1">
      <c r="A1" s="16" t="inlineStr">
        <is>
          <t>Codice valuta</t>
        </is>
      </c>
      <c r="B1" s="16" t="inlineStr">
        <is>
          <t>Nome valuta</t>
        </is>
      </c>
      <c r="C1" s="16" t="inlineStr">
        <is>
          <t>Tasso EUR per 1 unità</t>
        </is>
      </c>
      <c r="D1" s="16" t="inlineStr">
        <is>
          <t>Data tasso</t>
        </is>
      </c>
      <c r="E1" s="16" t="inlineStr">
        <is>
          <t>Nota sul tasso</t>
        </is>
      </c>
      <c r="F1" s="16" t="inlineStr">
        <is>
          <t>Stato tasso</t>
        </is>
      </c>
    </row>
    <row r="2" ht="24" customHeight="1">
      <c r="A2" s="25" t="inlineStr">
        <is>
          <t>EUR</t>
        </is>
      </c>
      <c r="B2" s="24" t="inlineStr">
        <is>
          <t>Euro</t>
        </is>
      </c>
      <c r="C2" s="38" t="n">
        <v>1</v>
      </c>
      <c r="D2" s="35" t="n">
        <v>46266</v>
      </c>
      <c r="E2" s="24" t="inlineStr">
        <is>
          <t>Scenario fittizio da sostituire</t>
        </is>
      </c>
      <c r="F2" s="32">
        <f>IF(COUNTA(A2:E2)=0,"",IF(OR(A2="",B2="",C2="",D2=""),"Da completare",IF(COUNTIF($A$2:$A$21,A2)&gt;1,"Codice duplicato",IF(OR(NOT(ISNUMBER(C2)),C2&lt;=0),"Tasso non valido",IF(AND(A2="EUR",C2&lt;&gt;1),"EUR deve valere 1",IF(NOT(ISNUMBER(D2)),"Data non valida",IF(D2&gt;Riepilogo!$B$6,"Data futura",IF(AND(A2&lt;&gt;"EUR",Riepilogo!$B$6-D2&gt;Riepilogo!$B$5),"Tasso scaduto","OK"))))))))</f>
        <v/>
      </c>
    </row>
    <row r="3" ht="24" customHeight="1">
      <c r="A3" s="25" t="inlineStr">
        <is>
          <t>USD</t>
        </is>
      </c>
      <c r="B3" s="24" t="inlineStr">
        <is>
          <t>Dollaro statunitense</t>
        </is>
      </c>
      <c r="C3" s="38" t="n">
        <v>0.91</v>
      </c>
      <c r="D3" s="35" t="n">
        <v>46266</v>
      </c>
      <c r="E3" s="24" t="inlineStr">
        <is>
          <t>Scenario fittizio da sostituire</t>
        </is>
      </c>
      <c r="F3" s="32">
        <f>IF(COUNTA(A3:E3)=0,"",IF(OR(A3="",B3="",C3="",D3=""),"Da completare",IF(COUNTIF($A$2:$A$21,A3)&gt;1,"Codice duplicato",IF(OR(NOT(ISNUMBER(C3)),C3&lt;=0),"Tasso non valido",IF(AND(A3="EUR",C3&lt;&gt;1),"EUR deve valere 1",IF(NOT(ISNUMBER(D3)),"Data non valida",IF(D3&gt;Riepilogo!$B$6,"Data futura",IF(AND(A3&lt;&gt;"EUR",Riepilogo!$B$6-D3&gt;Riepilogo!$B$5),"Tasso scaduto","OK"))))))))</f>
        <v/>
      </c>
    </row>
    <row r="4" ht="24" customHeight="1">
      <c r="A4" s="25" t="inlineStr">
        <is>
          <t>GBP</t>
        </is>
      </c>
      <c r="B4" s="24" t="inlineStr">
        <is>
          <t>Sterlina britannica</t>
        </is>
      </c>
      <c r="C4" s="38" t="n">
        <v>1.17</v>
      </c>
      <c r="D4" s="35" t="n">
        <v>46266</v>
      </c>
      <c r="E4" s="24" t="inlineStr">
        <is>
          <t>Scenario fittizio da sostituire</t>
        </is>
      </c>
      <c r="F4" s="32">
        <f>IF(COUNTA(A4:E4)=0,"",IF(OR(A4="",B4="",C4="",D4=""),"Da completare",IF(COUNTIF($A$2:$A$21,A4)&gt;1,"Codice duplicato",IF(OR(NOT(ISNUMBER(C4)),C4&lt;=0),"Tasso non valido",IF(AND(A4="EUR",C4&lt;&gt;1),"EUR deve valere 1",IF(NOT(ISNUMBER(D4)),"Data non valida",IF(D4&gt;Riepilogo!$B$6,"Data futura",IF(AND(A4&lt;&gt;"EUR",Riepilogo!$B$6-D4&gt;Riepilogo!$B$5),"Tasso scaduto","OK"))))))))</f>
        <v/>
      </c>
    </row>
    <row r="5" ht="24" customHeight="1">
      <c r="A5" s="25" t="inlineStr">
        <is>
          <t>CHF</t>
        </is>
      </c>
      <c r="B5" s="24" t="inlineStr">
        <is>
          <t>Franco svizzero</t>
        </is>
      </c>
      <c r="C5" s="38" t="n">
        <v>1.05</v>
      </c>
      <c r="D5" s="35" t="n">
        <v>46266</v>
      </c>
      <c r="E5" s="24" t="inlineStr">
        <is>
          <t>Scenario fittizio da sostituire</t>
        </is>
      </c>
      <c r="F5" s="32">
        <f>IF(COUNTA(A5:E5)=0,"",IF(OR(A5="",B5="",C5="",D5=""),"Da completare",IF(COUNTIF($A$2:$A$21,A5)&gt;1,"Codice duplicato",IF(OR(NOT(ISNUMBER(C5)),C5&lt;=0),"Tasso non valido",IF(AND(A5="EUR",C5&lt;&gt;1),"EUR deve valere 1",IF(NOT(ISNUMBER(D5)),"Data non valida",IF(D5&gt;Riepilogo!$B$6,"Data futura",IF(AND(A5&lt;&gt;"EUR",Riepilogo!$B$6-D5&gt;Riepilogo!$B$5),"Tasso scaduto","OK"))))))))</f>
        <v/>
      </c>
    </row>
    <row r="6" ht="24" customHeight="1">
      <c r="A6" s="25" t="inlineStr">
        <is>
          <t>JPY</t>
        </is>
      </c>
      <c r="B6" s="24" t="inlineStr">
        <is>
          <t>Yen giapponese</t>
        </is>
      </c>
      <c r="C6" s="38" t="n">
        <v>0.0062</v>
      </c>
      <c r="D6" s="35" t="n">
        <v>46266</v>
      </c>
      <c r="E6" s="24" t="inlineStr">
        <is>
          <t>Scenario fittizio da sostituire</t>
        </is>
      </c>
      <c r="F6" s="32">
        <f>IF(COUNTA(A6:E6)=0,"",IF(OR(A6="",B6="",C6="",D6=""),"Da completare",IF(COUNTIF($A$2:$A$21,A6)&gt;1,"Codice duplicato",IF(OR(NOT(ISNUMBER(C6)),C6&lt;=0),"Tasso non valido",IF(AND(A6="EUR",C6&lt;&gt;1),"EUR deve valere 1",IF(NOT(ISNUMBER(D6)),"Data non valida",IF(D6&gt;Riepilogo!$B$6,"Data futura",IF(AND(A6&lt;&gt;"EUR",Riepilogo!$B$6-D6&gt;Riepilogo!$B$5),"Tasso scaduto","OK"))))))))</f>
        <v/>
      </c>
    </row>
    <row r="7" ht="24" customHeight="1">
      <c r="A7" s="25" t="n"/>
      <c r="B7" s="24" t="n"/>
      <c r="C7" s="38" t="n"/>
      <c r="D7" s="35" t="n"/>
      <c r="E7" s="24" t="n"/>
      <c r="F7" s="32">
        <f>IF(COUNTA(A7:E7)=0,"",IF(OR(A7="",B7="",C7="",D7=""),"Da completare",IF(COUNTIF($A$2:$A$21,A7)&gt;1,"Codice duplicato",IF(OR(NOT(ISNUMBER(C7)),C7&lt;=0),"Tasso non valido",IF(AND(A7="EUR",C7&lt;&gt;1),"EUR deve valere 1",IF(NOT(ISNUMBER(D7)),"Data non valida",IF(D7&gt;Riepilogo!$B$6,"Data futura",IF(AND(A7&lt;&gt;"EUR",Riepilogo!$B$6-D7&gt;Riepilogo!$B$5),"Tasso scaduto","OK"))))))))</f>
        <v/>
      </c>
    </row>
    <row r="8" ht="24" customHeight="1">
      <c r="A8" s="25" t="n"/>
      <c r="B8" s="24" t="n"/>
      <c r="C8" s="38" t="n"/>
      <c r="D8" s="35" t="n"/>
      <c r="E8" s="24" t="n"/>
      <c r="F8" s="32">
        <f>IF(COUNTA(A8:E8)=0,"",IF(OR(A8="",B8="",C8="",D8=""),"Da completare",IF(COUNTIF($A$2:$A$21,A8)&gt;1,"Codice duplicato",IF(OR(NOT(ISNUMBER(C8)),C8&lt;=0),"Tasso non valido",IF(AND(A8="EUR",C8&lt;&gt;1),"EUR deve valere 1",IF(NOT(ISNUMBER(D8)),"Data non valida",IF(D8&gt;Riepilogo!$B$6,"Data futura",IF(AND(A8&lt;&gt;"EUR",Riepilogo!$B$6-D8&gt;Riepilogo!$B$5),"Tasso scaduto","OK"))))))))</f>
        <v/>
      </c>
    </row>
    <row r="9" ht="24" customHeight="1">
      <c r="A9" s="25" t="n"/>
      <c r="B9" s="24" t="n"/>
      <c r="C9" s="38" t="n"/>
      <c r="D9" s="35" t="n"/>
      <c r="E9" s="24" t="n"/>
      <c r="F9" s="32">
        <f>IF(COUNTA(A9:E9)=0,"",IF(OR(A9="",B9="",C9="",D9=""),"Da completare",IF(COUNTIF($A$2:$A$21,A9)&gt;1,"Codice duplicato",IF(OR(NOT(ISNUMBER(C9)),C9&lt;=0),"Tasso non valido",IF(AND(A9="EUR",C9&lt;&gt;1),"EUR deve valere 1",IF(NOT(ISNUMBER(D9)),"Data non valida",IF(D9&gt;Riepilogo!$B$6,"Data futura",IF(AND(A9&lt;&gt;"EUR",Riepilogo!$B$6-D9&gt;Riepilogo!$B$5),"Tasso scaduto","OK"))))))))</f>
        <v/>
      </c>
    </row>
    <row r="10" ht="24" customHeight="1">
      <c r="A10" s="25" t="n"/>
      <c r="B10" s="24" t="n"/>
      <c r="C10" s="38" t="n"/>
      <c r="D10" s="35" t="n"/>
      <c r="E10" s="24" t="n"/>
      <c r="F10" s="32">
        <f>IF(COUNTA(A10:E10)=0,"",IF(OR(A10="",B10="",C10="",D10=""),"Da completare",IF(COUNTIF($A$2:$A$21,A10)&gt;1,"Codice duplicato",IF(OR(NOT(ISNUMBER(C10)),C10&lt;=0),"Tasso non valido",IF(AND(A10="EUR",C10&lt;&gt;1),"EUR deve valere 1",IF(NOT(ISNUMBER(D10)),"Data non valida",IF(D10&gt;Riepilogo!$B$6,"Data futura",IF(AND(A10&lt;&gt;"EUR",Riepilogo!$B$6-D10&gt;Riepilogo!$B$5),"Tasso scaduto","OK"))))))))</f>
        <v/>
      </c>
    </row>
    <row r="11" ht="24" customHeight="1">
      <c r="A11" s="25" t="n"/>
      <c r="B11" s="24" t="n"/>
      <c r="C11" s="38" t="n"/>
      <c r="D11" s="35" t="n"/>
      <c r="E11" s="24" t="n"/>
      <c r="F11" s="32">
        <f>IF(COUNTA(A11:E11)=0,"",IF(OR(A11="",B11="",C11="",D11=""),"Da completare",IF(COUNTIF($A$2:$A$21,A11)&gt;1,"Codice duplicato",IF(OR(NOT(ISNUMBER(C11)),C11&lt;=0),"Tasso non valido",IF(AND(A11="EUR",C11&lt;&gt;1),"EUR deve valere 1",IF(NOT(ISNUMBER(D11)),"Data non valida",IF(D11&gt;Riepilogo!$B$6,"Data futura",IF(AND(A11&lt;&gt;"EUR",Riepilogo!$B$6-D11&gt;Riepilogo!$B$5),"Tasso scaduto","OK"))))))))</f>
        <v/>
      </c>
    </row>
    <row r="12" ht="24" customHeight="1">
      <c r="A12" s="25" t="n"/>
      <c r="B12" s="24" t="n"/>
      <c r="C12" s="38" t="n"/>
      <c r="D12" s="35" t="n"/>
      <c r="E12" s="24" t="n"/>
      <c r="F12" s="32">
        <f>IF(COUNTA(A12:E12)=0,"",IF(OR(A12="",B12="",C12="",D12=""),"Da completare",IF(COUNTIF($A$2:$A$21,A12)&gt;1,"Codice duplicato",IF(OR(NOT(ISNUMBER(C12)),C12&lt;=0),"Tasso non valido",IF(AND(A12="EUR",C12&lt;&gt;1),"EUR deve valere 1",IF(NOT(ISNUMBER(D12)),"Data non valida",IF(D12&gt;Riepilogo!$B$6,"Data futura",IF(AND(A12&lt;&gt;"EUR",Riepilogo!$B$6-D12&gt;Riepilogo!$B$5),"Tasso scaduto","OK"))))))))</f>
        <v/>
      </c>
    </row>
    <row r="13" ht="24" customHeight="1">
      <c r="A13" s="25" t="n"/>
      <c r="B13" s="24" t="n"/>
      <c r="C13" s="38" t="n"/>
      <c r="D13" s="35" t="n"/>
      <c r="E13" s="24" t="n"/>
      <c r="F13" s="32">
        <f>IF(COUNTA(A13:E13)=0,"",IF(OR(A13="",B13="",C13="",D13=""),"Da completare",IF(COUNTIF($A$2:$A$21,A13)&gt;1,"Codice duplicato",IF(OR(NOT(ISNUMBER(C13)),C13&lt;=0),"Tasso non valido",IF(AND(A13="EUR",C13&lt;&gt;1),"EUR deve valere 1",IF(NOT(ISNUMBER(D13)),"Data non valida",IF(D13&gt;Riepilogo!$B$6,"Data futura",IF(AND(A13&lt;&gt;"EUR",Riepilogo!$B$6-D13&gt;Riepilogo!$B$5),"Tasso scaduto","OK"))))))))</f>
        <v/>
      </c>
    </row>
    <row r="14" ht="24" customHeight="1">
      <c r="A14" s="25" t="n"/>
      <c r="B14" s="24" t="n"/>
      <c r="C14" s="38" t="n"/>
      <c r="D14" s="35" t="n"/>
      <c r="E14" s="24" t="n"/>
      <c r="F14" s="32">
        <f>IF(COUNTA(A14:E14)=0,"",IF(OR(A14="",B14="",C14="",D14=""),"Da completare",IF(COUNTIF($A$2:$A$21,A14)&gt;1,"Codice duplicato",IF(OR(NOT(ISNUMBER(C14)),C14&lt;=0),"Tasso non valido",IF(AND(A14="EUR",C14&lt;&gt;1),"EUR deve valere 1",IF(NOT(ISNUMBER(D14)),"Data non valida",IF(D14&gt;Riepilogo!$B$6,"Data futura",IF(AND(A14&lt;&gt;"EUR",Riepilogo!$B$6-D14&gt;Riepilogo!$B$5),"Tasso scaduto","OK"))))))))</f>
        <v/>
      </c>
    </row>
    <row r="15" ht="24" customHeight="1">
      <c r="A15" s="25" t="n"/>
      <c r="B15" s="24" t="n"/>
      <c r="C15" s="38" t="n"/>
      <c r="D15" s="35" t="n"/>
      <c r="E15" s="24" t="n"/>
      <c r="F15" s="32">
        <f>IF(COUNTA(A15:E15)=0,"",IF(OR(A15="",B15="",C15="",D15=""),"Da completare",IF(COUNTIF($A$2:$A$21,A15)&gt;1,"Codice duplicato",IF(OR(NOT(ISNUMBER(C15)),C15&lt;=0),"Tasso non valido",IF(AND(A15="EUR",C15&lt;&gt;1),"EUR deve valere 1",IF(NOT(ISNUMBER(D15)),"Data non valida",IF(D15&gt;Riepilogo!$B$6,"Data futura",IF(AND(A15&lt;&gt;"EUR",Riepilogo!$B$6-D15&gt;Riepilogo!$B$5),"Tasso scaduto","OK"))))))))</f>
        <v/>
      </c>
    </row>
    <row r="16" ht="24" customHeight="1">
      <c r="A16" s="25" t="n"/>
      <c r="B16" s="24" t="n"/>
      <c r="C16" s="38" t="n"/>
      <c r="D16" s="35" t="n"/>
      <c r="E16" s="24" t="n"/>
      <c r="F16" s="32">
        <f>IF(COUNTA(A16:E16)=0,"",IF(OR(A16="",B16="",C16="",D16=""),"Da completare",IF(COUNTIF($A$2:$A$21,A16)&gt;1,"Codice duplicato",IF(OR(NOT(ISNUMBER(C16)),C16&lt;=0),"Tasso non valido",IF(AND(A16="EUR",C16&lt;&gt;1),"EUR deve valere 1",IF(NOT(ISNUMBER(D16)),"Data non valida",IF(D16&gt;Riepilogo!$B$6,"Data futura",IF(AND(A16&lt;&gt;"EUR",Riepilogo!$B$6-D16&gt;Riepilogo!$B$5),"Tasso scaduto","OK"))))))))</f>
        <v/>
      </c>
    </row>
    <row r="17" ht="24" customHeight="1">
      <c r="A17" s="25" t="n"/>
      <c r="B17" s="24" t="n"/>
      <c r="C17" s="38" t="n"/>
      <c r="D17" s="35" t="n"/>
      <c r="E17" s="24" t="n"/>
      <c r="F17" s="32">
        <f>IF(COUNTA(A17:E17)=0,"",IF(OR(A17="",B17="",C17="",D17=""),"Da completare",IF(COUNTIF($A$2:$A$21,A17)&gt;1,"Codice duplicato",IF(OR(NOT(ISNUMBER(C17)),C17&lt;=0),"Tasso non valido",IF(AND(A17="EUR",C17&lt;&gt;1),"EUR deve valere 1",IF(NOT(ISNUMBER(D17)),"Data non valida",IF(D17&gt;Riepilogo!$B$6,"Data futura",IF(AND(A17&lt;&gt;"EUR",Riepilogo!$B$6-D17&gt;Riepilogo!$B$5),"Tasso scaduto","OK"))))))))</f>
        <v/>
      </c>
    </row>
    <row r="18" ht="24" customHeight="1">
      <c r="A18" s="25" t="n"/>
      <c r="B18" s="24" t="n"/>
      <c r="C18" s="38" t="n"/>
      <c r="D18" s="35" t="n"/>
      <c r="E18" s="24" t="n"/>
      <c r="F18" s="32">
        <f>IF(COUNTA(A18:E18)=0,"",IF(OR(A18="",B18="",C18="",D18=""),"Da completare",IF(COUNTIF($A$2:$A$21,A18)&gt;1,"Codice duplicato",IF(OR(NOT(ISNUMBER(C18)),C18&lt;=0),"Tasso non valido",IF(AND(A18="EUR",C18&lt;&gt;1),"EUR deve valere 1",IF(NOT(ISNUMBER(D18)),"Data non valida",IF(D18&gt;Riepilogo!$B$6,"Data futura",IF(AND(A18&lt;&gt;"EUR",Riepilogo!$B$6-D18&gt;Riepilogo!$B$5),"Tasso scaduto","OK"))))))))</f>
        <v/>
      </c>
    </row>
    <row r="19" ht="24" customHeight="1">
      <c r="A19" s="25" t="n"/>
      <c r="B19" s="24" t="n"/>
      <c r="C19" s="38" t="n"/>
      <c r="D19" s="35" t="n"/>
      <c r="E19" s="24" t="n"/>
      <c r="F19" s="32">
        <f>IF(COUNTA(A19:E19)=0,"",IF(OR(A19="",B19="",C19="",D19=""),"Da completare",IF(COUNTIF($A$2:$A$21,A19)&gt;1,"Codice duplicato",IF(OR(NOT(ISNUMBER(C19)),C19&lt;=0),"Tasso non valido",IF(AND(A19="EUR",C19&lt;&gt;1),"EUR deve valere 1",IF(NOT(ISNUMBER(D19)),"Data non valida",IF(D19&gt;Riepilogo!$B$6,"Data futura",IF(AND(A19&lt;&gt;"EUR",Riepilogo!$B$6-D19&gt;Riepilogo!$B$5),"Tasso scaduto","OK"))))))))</f>
        <v/>
      </c>
    </row>
    <row r="20" ht="24" customHeight="1">
      <c r="A20" s="25" t="n"/>
      <c r="B20" s="24" t="n"/>
      <c r="C20" s="38" t="n"/>
      <c r="D20" s="35" t="n"/>
      <c r="E20" s="24" t="n"/>
      <c r="F20" s="32">
        <f>IF(COUNTA(A20:E20)=0,"",IF(OR(A20="",B20="",C20="",D20=""),"Da completare",IF(COUNTIF($A$2:$A$21,A20)&gt;1,"Codice duplicato",IF(OR(NOT(ISNUMBER(C20)),C20&lt;=0),"Tasso non valido",IF(AND(A20="EUR",C20&lt;&gt;1),"EUR deve valere 1",IF(NOT(ISNUMBER(D20)),"Data non valida",IF(D20&gt;Riepilogo!$B$6,"Data futura",IF(AND(A20&lt;&gt;"EUR",Riepilogo!$B$6-D20&gt;Riepilogo!$B$5),"Tasso scaduto","OK"))))))))</f>
        <v/>
      </c>
    </row>
    <row r="21" ht="24" customHeight="1">
      <c r="A21" s="25" t="n"/>
      <c r="B21" s="24" t="n"/>
      <c r="C21" s="38" t="n"/>
      <c r="D21" s="35" t="n"/>
      <c r="E21" s="24" t="n"/>
      <c r="F21" s="32">
        <f>IF(COUNTA(A21:E21)=0,"",IF(OR(A21="",B21="",C21="",D21=""),"Da completare",IF(COUNTIF($A$2:$A$21,A21)&gt;1,"Codice duplicato",IF(OR(NOT(ISNUMBER(C21)),C21&lt;=0),"Tasso non valido",IF(AND(A21="EUR",C21&lt;&gt;1),"EUR deve valere 1",IF(NOT(ISNUMBER(D21)),"Data non valida",IF(D21&gt;Riepilogo!$B$6,"Data futura",IF(AND(A21&lt;&gt;"EUR",Riepilogo!$B$6-D21&gt;Riepilogo!$B$5),"Tasso scaduto","OK"))))))))</f>
        <v/>
      </c>
    </row>
  </sheetData>
  <autoFilter ref="A1:F21"/>
  <conditionalFormatting sqref="F2:F21">
    <cfRule type="expression" priority="1" dxfId="1" stopIfTrue="1">
      <formula>F2="OK"</formula>
    </cfRule>
    <cfRule type="expression" priority="2" dxfId="2" stopIfTrue="1">
      <formula>F2="Tasso scaduto"</formula>
    </cfRule>
    <cfRule type="expression" priority="3" dxfId="0" stopIfTrue="1">
      <formula>AND(F2&lt;&gt;"",F2&lt;&gt;"OK",F2&lt;&gt;"Tasso scaduto")</formula>
    </cfRule>
  </conditionalFormatting>
  <conditionalFormatting sqref="D2:D21">
    <cfRule type="expression" priority="4" dxfId="2" stopIfTrue="1">
      <formula>AND($A2&lt;&gt;"EUR",$D2&lt;&gt;"",Riepilogo!$B$6-$D2&gt;Riepilogo!$B$5)</formula>
    </cfRule>
  </conditionalFormatting>
  <dataValidations count="3">
    <dataValidation sqref="A2:A21" showDropDown="0" showInputMessage="1" showErrorMessage="1" allowBlank="0" errorTitle="Codice non valido" error="Inserire un codice di tre lettere maiuscole." promptTitle="Codice valuta" prompt="Usare un codice di tre lettere maiuscole, senza duplicati." type="custom" errorStyle="stop">
      <formula1>OR(A2="",AND(LEN(A2)=3,A2=UPPER(A2)))</formula1>
    </dataValidation>
    <dataValidation sqref="C2:C21" showDropDown="0" showInputMessage="1" showErrorMessage="1" allowBlank="0" errorTitle="Tasso non valido" error="Inserire un tasso compreso tra 0,000001 e 1.000.000,000000." promptTitle="Tasso manuale" prompt="Indicare quanti euro valgono 1 unità della valuta." type="decimal" errorStyle="stop" operator="between">
      <formula1>0.000001</formula1>
      <formula2>1000000</formula2>
    </dataValidation>
    <dataValidation sqref="D2:D21" showDropDown="0" showInputMessage="1" showErrorMessage="1" allowBlank="0" errorTitle="Data non valida" error="Inserire una data compresa tra 01/01/2020 e 31/12/2100." promptTitle="Data del tasso" prompt="Indicare la data dell’ipotesi di cambio." type="date" errorStyle="stop" operator="between">
      <formula1>DATE(2020,1,1)</formula1>
      <formula2>DATE(2100,12,31)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2026-09-11T19:25:44Z</dcterms:created>
  <dcterms:modified xmlns:dcterms="http://purl.org/dc/terms/" xmlns:xsi="http://www.w3.org/2001/XMLSchema-instance" xsi:type="dcterms:W3CDTF">2026-09-11T19:25:44+00:00Z</dcterms:modified>
</cp:coreProperties>
</file>