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Costi annullamento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0" hidden="1">'Riepilogo'!$A$4:$B$15</definedName>
    <definedName name="_xlnm._FilterDatabase" localSheetId="1" hidden="1">'Costi annullamento'!$A$4:$N$104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[$€-it-IT] #,##0.00"/>
    <numFmt numFmtId="166" formatCode="0.0%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i val="1"/>
      <color rgb="006B5B60"/>
      <sz val="9"/>
    </font>
    <font>
      <name val="Aptos"/>
      <b val="1"/>
      <color rgb="00FFFFFF"/>
      <sz val="10"/>
    </font>
    <font>
      <name val="Aptos"/>
      <color rgb="00302629"/>
      <sz val="10"/>
    </font>
    <font>
      <name val="Aptos"/>
      <b val="1"/>
      <color rgb="00302629"/>
      <sz val="10"/>
    </font>
    <font>
      <name val="Aptos"/>
      <b val="1"/>
      <color rgb="00356A52"/>
      <sz val="10"/>
    </font>
    <font>
      <name val="Aptos"/>
      <b val="1"/>
      <color rgb="00B34E45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165" fontId="7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2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Costi annullamento matrimonio — riepilogo</t>
        </is>
      </c>
      <c r="B1" s="27" t="n"/>
      <c r="C1" s="27" t="n"/>
      <c r="D1" s="27" t="n"/>
      <c r="E1" s="27" t="n"/>
      <c r="F1" s="28" t="n"/>
    </row>
    <row r="2" ht="28" customHeight="1">
      <c r="A2" s="2" t="inlineStr">
        <is>
          <t>Indicatori calcolati dal registro e dalle ipotesi modificabili.</t>
        </is>
      </c>
    </row>
    <row r="3"/>
    <row r="4">
      <c r="A4" s="3" t="inlineStr">
        <is>
          <t>Indicatore</t>
        </is>
      </c>
      <c r="B4" s="3" t="inlineStr">
        <is>
          <t>Valore</t>
        </is>
      </c>
    </row>
    <row r="5">
      <c r="A5" s="4" t="inlineStr">
        <is>
          <t>Data scenario di annullamento</t>
        </is>
      </c>
      <c r="B5" s="5">
        <f>IF(Parametri!$B$4="","",Parametri!$B$4)</f>
        <v/>
      </c>
    </row>
    <row r="6">
      <c r="A6" s="6" t="inlineStr">
        <is>
          <t>Voci registrate</t>
        </is>
      </c>
      <c r="B6" s="7">
        <f>COUNTIF('Costi annullamento'!$A$5:$A$104,"&lt;&gt;")</f>
        <v/>
      </c>
    </row>
    <row r="7">
      <c r="A7" s="4" t="inlineStr">
        <is>
          <t>Importo contrattuale complessivo</t>
        </is>
      </c>
      <c r="B7" s="8">
        <f>IF(B6=0,"",SUM('Costi annullamento'!$G$5:$G$104))</f>
        <v/>
      </c>
    </row>
    <row r="8">
      <c r="A8" s="6" t="inlineStr">
        <is>
          <t>Importo già versato</t>
        </is>
      </c>
      <c r="B8" s="9">
        <f>IF(B6=0,"",SUM('Costi annullamento'!$H$5:$H$104))</f>
        <v/>
      </c>
    </row>
    <row r="9">
      <c r="A9" s="4" t="inlineStr">
        <is>
          <t>Importo recuperabile stimato</t>
        </is>
      </c>
      <c r="B9" s="10">
        <f>IF(B6=0,"",SUM('Costi annullamento'!$K$5:$K$104))</f>
        <v/>
      </c>
    </row>
    <row r="10">
      <c r="A10" s="6" t="inlineStr">
        <is>
          <t>Penali aggiuntive stimate</t>
        </is>
      </c>
      <c r="B10" s="9">
        <f>IF(B6=0,"",SUM('Costi annullamento'!$J$5:$J$104))</f>
        <v/>
      </c>
    </row>
    <row r="11">
      <c r="A11" s="4" t="inlineStr">
        <is>
          <t>Costo netto stimato</t>
        </is>
      </c>
      <c r="B11" s="11">
        <f>IF(B6=0,"",SUM('Costi annullamento'!$L$5:$L$104))</f>
        <v/>
      </c>
    </row>
    <row r="12">
      <c r="A12" s="6" t="inlineStr">
        <is>
          <t>Quota recuperabile sul versato</t>
        </is>
      </c>
      <c r="B12" s="12">
        <f>IF(B6=0,"",IFERROR(B9/B8,""))</f>
        <v/>
      </c>
    </row>
    <row r="13">
      <c r="A13" s="4" t="inlineStr">
        <is>
          <t>Voci con controllo aperto</t>
        </is>
      </c>
      <c r="B13" s="13">
        <f>IF(B6=0,"",COUNTIF('Costi annullamento'!$N$5:$N$104,"&lt;&gt;Chiuso")-COUNTBLANK('Costi annullamento'!$N$5:$N$104))</f>
        <v/>
      </c>
    </row>
    <row r="14">
      <c r="A14" s="6" t="inlineStr">
        <is>
          <t>Voci oltre il termine indicato</t>
        </is>
      </c>
      <c r="B14" s="7">
        <f>IF(OR(B6=0,Parametri!$B$4=""),"",COUNTIFS('Costi annullamento'!$A$5:$A$104,"&lt;&gt;",'Costi annullamento'!$E$5:$E$104,"&lt;&gt;",'Costi annullamento'!$E$5:$E$104,"&lt;"&amp;Parametri!$B$4))</f>
        <v/>
      </c>
    </row>
    <row r="15">
      <c r="A15" s="4" t="inlineStr">
        <is>
          <t>Voci incomplete</t>
        </is>
      </c>
      <c r="B15" s="13">
        <f>IF(B6=0,"",COUNTIF('Costi annullamento'!$N$5:$N$104,"Completa dati"))</f>
        <v/>
      </c>
    </row>
  </sheetData>
  <autoFilter ref="A4:B15"/>
  <mergeCells count="1">
    <mergeCell ref="A1:F1"/>
  </mergeCells>
  <conditionalFormatting sqref="B14:B15">
    <cfRule type="expression" priority="1" dxfId="0">
      <formula>AND(ISNUMBER(B14),B14&gt;0)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34" customWidth="1" min="2" max="2"/>
    <col width="23" customWidth="1" min="3" max="3"/>
    <col width="17" customWidth="1" min="4" max="4"/>
    <col width="22" customWidth="1" min="5" max="5"/>
    <col width="24" customWidth="1" min="6" max="6"/>
    <col width="18" customWidth="1" min="7" max="7"/>
    <col width="18" customWidth="1" min="8" max="8"/>
    <col width="22" customWidth="1" min="9" max="9"/>
    <col width="24" customWidth="1" min="10" max="10"/>
    <col width="25" customWidth="1" min="11" max="11"/>
    <col width="22" customWidth="1" min="12" max="12"/>
    <col width="21" customWidth="1" min="13" max="13"/>
    <col width="36" customWidth="1" min="14" max="14"/>
    <col hidden="1" width="13" customWidth="1" min="16" max="16"/>
    <col hidden="1" width="13" customWidth="1" min="17" max="17"/>
  </cols>
  <sheetData>
    <row r="1" ht="28" customHeight="1">
      <c r="A1" s="1" t="inlineStr">
        <is>
          <t>Registro dei costi di annullamento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  <c r="Q1">
        <f>IF(Parametri!$B$4="","",Parametri!$B$4)</f>
        <v/>
      </c>
    </row>
    <row r="2" ht="34" customHeight="1">
      <c r="A2" s="2" t="inlineStr">
        <is>
          <t>Inserire stime da verificare con controllo umano; gli esempi sono interamente fittizi.</t>
        </is>
      </c>
      <c r="Q2">
        <f>IF(Parametri!$B$5="","",Parametri!$B$5)</f>
        <v/>
      </c>
    </row>
    <row r="3">
      <c r="Q3">
        <f>IF(Parametri!$B$6="","",Parametri!$B$6)</f>
        <v/>
      </c>
    </row>
    <row r="4" ht="42" customHeight="1">
      <c r="A4" s="3" t="inlineStr">
        <is>
          <t>Attività o servizio</t>
        </is>
      </c>
      <c r="B4" s="3" t="inlineStr">
        <is>
          <t>Fornitore</t>
        </is>
      </c>
      <c r="C4" s="3" t="inlineStr">
        <is>
          <t>Responsabile</t>
        </is>
      </c>
      <c r="D4" s="3" t="inlineStr">
        <is>
          <t>Data servizio</t>
        </is>
      </c>
      <c r="E4" s="3" t="inlineStr">
        <is>
          <t>Data limite annullamento</t>
        </is>
      </c>
      <c r="F4" s="3" t="inlineStr">
        <is>
          <t>Quantità (persone/ore/unità)</t>
        </is>
      </c>
      <c r="G4" s="3" t="inlineStr">
        <is>
          <t>Importo totale (€)</t>
        </is>
      </c>
      <c r="H4" s="3" t="inlineStr">
        <is>
          <t>Importo versato (€)</t>
        </is>
      </c>
      <c r="I4" s="3" t="inlineStr">
        <is>
          <t>Recuperabilità stimata (%)</t>
        </is>
      </c>
      <c r="J4" s="3" t="inlineStr">
        <is>
          <t>Penale aggiuntiva stimata (€)</t>
        </is>
      </c>
      <c r="K4" s="3" t="inlineStr">
        <is>
          <t>Importo recuperabile stimato (€)</t>
        </is>
      </c>
      <c r="L4" s="3" t="inlineStr">
        <is>
          <t>Costo netto stimato (€)</t>
        </is>
      </c>
      <c r="M4" s="3" t="inlineStr">
        <is>
          <t>Stato</t>
        </is>
      </c>
      <c r="N4" s="3" t="inlineStr">
        <is>
          <t>Controllo</t>
        </is>
      </c>
      <c r="Q4">
        <f>IF(Parametri!$B$8="","",Parametri!$B$8)</f>
        <v/>
      </c>
    </row>
    <row r="5">
      <c r="A5" s="14" t="inlineStr">
        <is>
          <t>Ricevimento di prova — servizio fittizio</t>
        </is>
      </c>
      <c r="B5" s="14" t="inlineStr">
        <is>
          <t>Fornitore fittizio Sala Cartapesta</t>
        </is>
      </c>
      <c r="C5" s="14" t="inlineStr">
        <is>
          <t>Responsabile fittizio A</t>
        </is>
      </c>
      <c r="D5" s="15" t="n">
        <v>46496</v>
      </c>
      <c r="E5" s="15" t="n">
        <v>46321</v>
      </c>
      <c r="F5" s="16" t="n">
        <v>80</v>
      </c>
      <c r="G5" s="17" t="n">
        <v>7200</v>
      </c>
      <c r="H5" s="17" t="n">
        <v>2160</v>
      </c>
      <c r="I5" s="18" t="n">
        <v>0.7</v>
      </c>
      <c r="J5" s="17" t="n">
        <v>0</v>
      </c>
      <c r="K5" s="8">
        <f>IF(OR(A5="",G5="",H5="",I5=""),"",IFERROR(MIN(G5:H5)*I5,""))</f>
        <v/>
      </c>
      <c r="L5" s="8">
        <f>IF(OR(A5="",G5="",H5="",I5="",J5="",K5=""),"",IFERROR(MAX(0,MIN(G5:H5)-K5+J5),""))</f>
        <v/>
      </c>
      <c r="M5" s="19" t="inlineStr">
        <is>
          <t>Contatto avviato</t>
        </is>
      </c>
      <c r="N5" s="20">
        <f>IF(A5="","",IF($Q$1="","Imposta data scenario",IF(OR(B5="",C5="",D5="",E5="",F5="",G5="",H5="",I5="",J5="",M5=""),"Completa dati",IF(H5&gt;G5,"Verifica versato &gt; totale",IF(D5&lt;$Q$1,"Data servizio precedente allo scenario",IF(E5&lt;$Q$1,"Termine precedente allo scenario",IF(M5="Chiuso","Chiuso","Controllo umano")))))))</f>
        <v/>
      </c>
      <c r="P5">
        <f>IF(Parametri!$A$12="","",Parametri!$A$12)</f>
        <v/>
      </c>
      <c r="Q5">
        <f>IF(Parametri!$B$9="","",Parametri!$B$9)</f>
        <v/>
      </c>
    </row>
    <row r="6">
      <c r="A6" s="14" t="inlineStr">
        <is>
          <t>Banchetto dimostrativo — servizio fittizio</t>
        </is>
      </c>
      <c r="B6" s="14" t="inlineStr">
        <is>
          <t>Fornitore fittizio Banchetto Nuvola</t>
        </is>
      </c>
      <c r="C6" s="14" t="inlineStr">
        <is>
          <t>Responsabile fittizio B</t>
        </is>
      </c>
      <c r="D6" s="15" t="n">
        <v>46496</v>
      </c>
      <c r="E6" s="15" t="n">
        <v>46301</v>
      </c>
      <c r="F6" s="16" t="n">
        <v>80</v>
      </c>
      <c r="G6" s="17" t="n">
        <v>9600</v>
      </c>
      <c r="H6" s="17" t="n">
        <v>2880</v>
      </c>
      <c r="I6" s="18" t="n">
        <v>0.4</v>
      </c>
      <c r="J6" s="17" t="n">
        <v>350</v>
      </c>
      <c r="K6" s="9">
        <f>IF(OR(A6="",G6="",H6="",I6=""),"",IFERROR(MIN(G6:H6)*I6,""))</f>
        <v/>
      </c>
      <c r="L6" s="9">
        <f>IF(OR(A6="",G6="",H6="",I6="",J6="",K6=""),"",IFERROR(MAX(0,MIN(G6:H6)-K6+J6),""))</f>
        <v/>
      </c>
      <c r="M6" s="19" t="inlineStr">
        <is>
          <t>Da verificare</t>
        </is>
      </c>
      <c r="N6" s="21">
        <f>IF(A6="","",IF($Q$1="","Imposta data scenario",IF(OR(B6="",C6="",D6="",E6="",F6="",G6="",H6="",I6="",J6="",M6=""),"Completa dati",IF(H6&gt;G6,"Verifica versato &gt; totale",IF(D6&lt;$Q$1,"Data servizio precedente allo scenario",IF(E6&lt;$Q$1,"Termine precedente allo scenario",IF(M6="Chiuso","Chiuso","Controllo umano")))))))</f>
        <v/>
      </c>
      <c r="P6">
        <f>IF(Parametri!$A$13="","",Parametri!$A$13)</f>
        <v/>
      </c>
      <c r="Q6">
        <f>IF(Parametri!$B$7="","",Parametri!$B$7)</f>
        <v/>
      </c>
    </row>
    <row r="7">
      <c r="A7" s="14" t="inlineStr">
        <is>
          <t>Servizio fotografico inventato — esempio fittizio</t>
        </is>
      </c>
      <c r="B7" s="14" t="inlineStr">
        <is>
          <t>Fornitore fittizio Studio Luce Inventata</t>
        </is>
      </c>
      <c r="C7" s="14" t="inlineStr">
        <is>
          <t>Responsabile fittizio C</t>
        </is>
      </c>
      <c r="D7" s="15" t="n">
        <v>46496</v>
      </c>
      <c r="E7" s="15" t="n">
        <v>46331</v>
      </c>
      <c r="F7" s="16" t="n">
        <v>10</v>
      </c>
      <c r="G7" s="17" t="n">
        <v>1800</v>
      </c>
      <c r="H7" s="17" t="n">
        <v>600</v>
      </c>
      <c r="I7" s="18" t="n">
        <v>0.8</v>
      </c>
      <c r="J7" s="17" t="n">
        <v>0</v>
      </c>
      <c r="K7" s="8">
        <f>IF(OR(A7="",G7="",H7="",I7=""),"",IFERROR(MIN(G7:H7)*I7,""))</f>
        <v/>
      </c>
      <c r="L7" s="8">
        <f>IF(OR(A7="",G7="",H7="",I7="",J7="",K7=""),"",IFERROR(MAX(0,MIN(G7:H7)-K7+J7),""))</f>
        <v/>
      </c>
      <c r="M7" s="19" t="inlineStr">
        <is>
          <t>Accordo stimato</t>
        </is>
      </c>
      <c r="N7" s="20">
        <f>IF(A7="","",IF($Q$1="","Imposta data scenario",IF(OR(B7="",C7="",D7="",E7="",F7="",G7="",H7="",I7="",J7="",M7=""),"Completa dati",IF(H7&gt;G7,"Verifica versato &gt; totale",IF(D7&lt;$Q$1,"Data servizio precedente allo scenario",IF(E7&lt;$Q$1,"Termine precedente allo scenario",IF(M7="Chiuso","Chiuso","Controllo umano")))))))</f>
        <v/>
      </c>
      <c r="P7">
        <f>IF(Parametri!$A$14="","",Parametri!$A$14)</f>
        <v/>
      </c>
    </row>
    <row r="8">
      <c r="A8" s="14" t="inlineStr">
        <is>
          <t>Musica da cerimonia — servizio fittizio</t>
        </is>
      </c>
      <c r="B8" s="14" t="inlineStr">
        <is>
          <t>Fornitore fittizio Orchestra di Cartone</t>
        </is>
      </c>
      <c r="C8" s="14" t="inlineStr">
        <is>
          <t>Responsabile fittizio A</t>
        </is>
      </c>
      <c r="D8" s="15" t="n">
        <v>46496</v>
      </c>
      <c r="E8" s="15" t="n">
        <v>46305</v>
      </c>
      <c r="F8" s="16" t="n">
        <v>5</v>
      </c>
      <c r="G8" s="17" t="n">
        <v>1400</v>
      </c>
      <c r="H8" s="17" t="n">
        <v>400</v>
      </c>
      <c r="I8" s="18" t="n">
        <v>0.5</v>
      </c>
      <c r="J8" s="17" t="n">
        <v>100</v>
      </c>
      <c r="K8" s="9">
        <f>IF(OR(A8="",G8="",H8="",I8=""),"",IFERROR(MIN(G8:H8)*I8,""))</f>
        <v/>
      </c>
      <c r="L8" s="9">
        <f>IF(OR(A8="",G8="",H8="",I8="",J8="",K8=""),"",IFERROR(MAX(0,MIN(G8:H8)-K8+J8),""))</f>
        <v/>
      </c>
      <c r="M8" s="19" t="inlineStr">
        <is>
          <t>Contestato</t>
        </is>
      </c>
      <c r="N8" s="21">
        <f>IF(A8="","",IF($Q$1="","Imposta data scenario",IF(OR(B8="",C8="",D8="",E8="",F8="",G8="",H8="",I8="",J8="",M8=""),"Completa dati",IF(H8&gt;G8,"Verifica versato &gt; totale",IF(D8&lt;$Q$1,"Data servizio precedente allo scenario",IF(E8&lt;$Q$1,"Termine precedente allo scenario",IF(M8="Chiuso","Chiuso","Controllo umano")))))))</f>
        <v/>
      </c>
      <c r="P8">
        <f>IF(Parametri!$A$15="","",Parametri!$A$15)</f>
        <v/>
      </c>
    </row>
    <row r="9">
      <c r="A9" s="14" t="inlineStr">
        <is>
          <t>Composizioni floreali — servizio fittizio</t>
        </is>
      </c>
      <c r="B9" s="14" t="inlineStr">
        <is>
          <t>Fornitore fittizio Petali Immaginari</t>
        </is>
      </c>
      <c r="C9" s="14" t="inlineStr">
        <is>
          <t>Responsabile fittizio D</t>
        </is>
      </c>
      <c r="D9" s="15" t="n">
        <v>46495</v>
      </c>
      <c r="E9" s="15" t="n">
        <v>46346</v>
      </c>
      <c r="F9" s="16" t="n">
        <v>24</v>
      </c>
      <c r="G9" s="17" t="n">
        <v>2500</v>
      </c>
      <c r="H9" s="17" t="n">
        <v>750</v>
      </c>
      <c r="I9" s="18" t="n">
        <v>1</v>
      </c>
      <c r="J9" s="17" t="n">
        <v>0</v>
      </c>
      <c r="K9" s="8">
        <f>IF(OR(A9="",G9="",H9="",I9=""),"",IFERROR(MIN(G9:H9)*I9,""))</f>
        <v/>
      </c>
      <c r="L9" s="8">
        <f>IF(OR(A9="",G9="",H9="",I9="",J9="",K9=""),"",IFERROR(MAX(0,MIN(G9:H9)-K9+J9),""))</f>
        <v/>
      </c>
      <c r="M9" s="19" t="inlineStr">
        <is>
          <t>Chiuso</t>
        </is>
      </c>
      <c r="N9" s="20">
        <f>IF(A9="","",IF($Q$1="","Imposta data scenario",IF(OR(B9="",C9="",D9="",E9="",F9="",G9="",H9="",I9="",J9="",M9=""),"Completa dati",IF(H9&gt;G9,"Verifica versato &gt; totale",IF(D9&lt;$Q$1,"Data servizio precedente allo scenario",IF(E9&lt;$Q$1,"Termine precedente allo scenario",IF(M9="Chiuso","Chiuso","Controllo umano")))))))</f>
        <v/>
      </c>
      <c r="P9">
        <f>IF(Parametri!$A$16="","",Parametri!$A$16)</f>
        <v/>
      </c>
    </row>
    <row r="10">
      <c r="A10" s="14" t="inlineStr">
        <is>
          <t>Trasporto dimostrativo — servizio fittizio</t>
        </is>
      </c>
      <c r="B10" s="14" t="inlineStr">
        <is>
          <t>Fornitore fittizio Carrozza Nuvola</t>
        </is>
      </c>
      <c r="C10" s="14" t="inlineStr">
        <is>
          <t>Responsabile fittizio B</t>
        </is>
      </c>
      <c r="D10" s="15" t="n">
        <v>46496</v>
      </c>
      <c r="E10" s="15" t="n">
        <v>46296</v>
      </c>
      <c r="F10" s="16" t="n">
        <v>4</v>
      </c>
      <c r="G10" s="17" t="n">
        <v>900</v>
      </c>
      <c r="H10" s="17" t="n">
        <v>300</v>
      </c>
      <c r="I10" s="18" t="n">
        <v>0</v>
      </c>
      <c r="J10" s="17" t="n">
        <v>0</v>
      </c>
      <c r="K10" s="9">
        <f>IF(OR(A10="",G10="",H10="",I10=""),"",IFERROR(MIN(G10:H10)*I10,""))</f>
        <v/>
      </c>
      <c r="L10" s="9">
        <f>IF(OR(A10="",G10="",H10="",I10="",J10="",K10=""),"",IFERROR(MAX(0,MIN(G10:H10)-K10+J10),""))</f>
        <v/>
      </c>
      <c r="M10" s="19" t="inlineStr">
        <is>
          <t>Da verificare</t>
        </is>
      </c>
      <c r="N10" s="21">
        <f>IF(A10="","",IF($Q$1="","Imposta data scenario",IF(OR(B10="",C10="",D10="",E10="",F10="",G10="",H10="",I10="",J10="",M10=""),"Completa dati",IF(H10&gt;G10,"Verifica versato &gt; totale",IF(D10&lt;$Q$1,"Data servizio precedente allo scenario",IF(E10&lt;$Q$1,"Termine precedente allo scenario",IF(M10="Chiuso","Chiuso","Controllo umano")))))))</f>
        <v/>
      </c>
    </row>
    <row r="11">
      <c r="A11" s="14" t="inlineStr">
        <is>
          <t>Partecipazioni di fantasia — esempio fittizio</t>
        </is>
      </c>
      <c r="B11" s="14" t="inlineStr">
        <is>
          <t>Fornitore fittizio Carta Sogno</t>
        </is>
      </c>
      <c r="C11" s="14" t="inlineStr">
        <is>
          <t>Responsabile fittizio C</t>
        </is>
      </c>
      <c r="D11" s="15" t="n">
        <v>46456</v>
      </c>
      <c r="E11" s="15" t="n">
        <v>46366</v>
      </c>
      <c r="F11" s="16" t="n">
        <v>80</v>
      </c>
      <c r="G11" s="17" t="n">
        <v>480</v>
      </c>
      <c r="H11" s="17" t="n">
        <v>480</v>
      </c>
      <c r="I11" s="18" t="n">
        <v>0.1</v>
      </c>
      <c r="J11" s="17" t="n">
        <v>0</v>
      </c>
      <c r="K11" s="8">
        <f>IF(OR(A11="",G11="",H11="",I11=""),"",IFERROR(MIN(G11:H11)*I11,""))</f>
        <v/>
      </c>
      <c r="L11" s="8">
        <f>IF(OR(A11="",G11="",H11="",I11="",J11="",K11=""),"",IFERROR(MAX(0,MIN(G11:H11)-K11+J11),""))</f>
        <v/>
      </c>
      <c r="M11" s="19" t="inlineStr">
        <is>
          <t>Chiuso</t>
        </is>
      </c>
      <c r="N11" s="20">
        <f>IF(A11="","",IF($Q$1="","Imposta data scenario",IF(OR(B11="",C11="",D11="",E11="",F11="",G11="",H11="",I11="",J11="",M11=""),"Completa dati",IF(H11&gt;G11,"Verifica versato &gt; totale",IF(D11&lt;$Q$1,"Data servizio precedente allo scenario",IF(E11&lt;$Q$1,"Termine precedente allo scenario",IF(M11="Chiuso","Chiuso","Controllo umano")))))))</f>
        <v/>
      </c>
    </row>
    <row r="12">
      <c r="A12" s="14" t="inlineStr">
        <is>
          <t>Abiti dimostrativi — servizio fittizio</t>
        </is>
      </c>
      <c r="B12" s="14" t="inlineStr">
        <is>
          <t>Fornitore fittizio Atelier Specchio</t>
        </is>
      </c>
      <c r="C12" s="14" t="inlineStr">
        <is>
          <t>Responsabile fittizio D</t>
        </is>
      </c>
      <c r="D12" s="15" t="n">
        <v>46476</v>
      </c>
      <c r="E12" s="15" t="n">
        <v>46311</v>
      </c>
      <c r="F12" s="16" t="n">
        <v>2</v>
      </c>
      <c r="G12" s="17" t="n">
        <v>3200</v>
      </c>
      <c r="H12" s="17" t="n">
        <v>1200</v>
      </c>
      <c r="I12" s="18" t="n">
        <v>0.25</v>
      </c>
      <c r="J12" s="17" t="n">
        <v>200</v>
      </c>
      <c r="K12" s="9">
        <f>IF(OR(A12="",G12="",H12="",I12=""),"",IFERROR(MIN(G12:H12)*I12,""))</f>
        <v/>
      </c>
      <c r="L12" s="9">
        <f>IF(OR(A12="",G12="",H12="",I12="",J12="",K12=""),"",IFERROR(MAX(0,MIN(G12:H12)-K12+J12),""))</f>
        <v/>
      </c>
      <c r="M12" s="19" t="inlineStr">
        <is>
          <t>Accordo stimato</t>
        </is>
      </c>
      <c r="N12" s="21">
        <f>IF(A12="","",IF($Q$1="","Imposta data scenario",IF(OR(B12="",C12="",D12="",E12="",F12="",G12="",H12="",I12="",J12="",M12=""),"Completa dati",IF(H12&gt;G12,"Verifica versato &gt; totale",IF(D12&lt;$Q$1,"Data servizio precedente allo scenario",IF(E12&lt;$Q$1,"Termine precedente allo scenario",IF(M12="Chiuso","Chiuso","Controllo umano")))))))</f>
        <v/>
      </c>
    </row>
    <row r="13">
      <c r="A13" s="14" t="inlineStr">
        <is>
          <t>Torta scenografica — servizio fittizio</t>
        </is>
      </c>
      <c r="B13" s="14" t="inlineStr">
        <is>
          <t>Fornitore fittizio Zucchero di Scena</t>
        </is>
      </c>
      <c r="C13" s="14" t="inlineStr">
        <is>
          <t>Responsabile fittizio A</t>
        </is>
      </c>
      <c r="D13" s="15" t="n">
        <v>46496</v>
      </c>
      <c r="E13" s="15" t="n">
        <v>46326</v>
      </c>
      <c r="F13" s="16" t="n">
        <v>80</v>
      </c>
      <c r="G13" s="17" t="n">
        <v>950</v>
      </c>
      <c r="H13" s="17" t="n">
        <v>250</v>
      </c>
      <c r="I13" s="18" t="n">
        <v>0.9</v>
      </c>
      <c r="J13" s="17" t="n">
        <v>0</v>
      </c>
      <c r="K13" s="8">
        <f>IF(OR(A13="",G13="",H13="",I13=""),"",IFERROR(MIN(G13:H13)*I13,""))</f>
        <v/>
      </c>
      <c r="L13" s="8">
        <f>IF(OR(A13="",G13="",H13="",I13="",J13="",K13=""),"",IFERROR(MAX(0,MIN(G13:H13)-K13+J13),""))</f>
        <v/>
      </c>
      <c r="M13" s="19" t="inlineStr">
        <is>
          <t>Contatto avviato</t>
        </is>
      </c>
      <c r="N13" s="20">
        <f>IF(A13="","",IF($Q$1="","Imposta data scenario",IF(OR(B13="",C13="",D13="",E13="",F13="",G13="",H13="",I13="",J13="",M13=""),"Completa dati",IF(H13&gt;G13,"Verifica versato &gt; totale",IF(D13&lt;$Q$1,"Data servizio precedente allo scenario",IF(E13&lt;$Q$1,"Termine precedente allo scenario",IF(M13="Chiuso","Chiuso","Controllo umano")))))))</f>
        <v/>
      </c>
    </row>
    <row r="14">
      <c r="A14" s="14" t="inlineStr">
        <is>
          <t>Allestimento luci — servizio fittizio</t>
        </is>
      </c>
      <c r="B14" s="14" t="inlineStr">
        <is>
          <t>Fornitore fittizio Lampo di Fantasia</t>
        </is>
      </c>
      <c r="C14" s="14" t="inlineStr">
        <is>
          <t>Responsabile fittizio B</t>
        </is>
      </c>
      <c r="D14" s="15" t="n">
        <v>46495</v>
      </c>
      <c r="E14" s="15" t="n">
        <v>46306</v>
      </c>
      <c r="F14" s="16" t="n">
        <v>12</v>
      </c>
      <c r="G14" s="17" t="n">
        <v>1700</v>
      </c>
      <c r="H14" s="17" t="n">
        <v>500</v>
      </c>
      <c r="I14" s="18" t="n">
        <v>0.6</v>
      </c>
      <c r="J14" s="17" t="n">
        <v>0</v>
      </c>
      <c r="K14" s="9">
        <f>IF(OR(A14="",G14="",H14="",I14=""),"",IFERROR(MIN(G14:H14)*I14,""))</f>
        <v/>
      </c>
      <c r="L14" s="9">
        <f>IF(OR(A14="",G14="",H14="",I14="",J14="",K14=""),"",IFERROR(MAX(0,MIN(G14:H14)-K14+J14),""))</f>
        <v/>
      </c>
      <c r="M14" s="19" t="inlineStr">
        <is>
          <t>Da verificare</t>
        </is>
      </c>
      <c r="N14" s="21">
        <f>IF(A14="","",IF($Q$1="","Imposta data scenario",IF(OR(B14="",C14="",D14="",E14="",F14="",G14="",H14="",I14="",J14="",M14=""),"Completa dati",IF(H14&gt;G14,"Verifica versato &gt; totale",IF(D14&lt;$Q$1,"Data servizio precedente allo scenario",IF(E14&lt;$Q$1,"Termine precedente allo scenario",IF(M14="Chiuso","Chiuso","Controllo umano")))))))</f>
        <v/>
      </c>
    </row>
    <row r="15">
      <c r="A15" s="14" t="n"/>
      <c r="B15" s="14" t="n"/>
      <c r="C15" s="14" t="n"/>
      <c r="D15" s="15" t="n"/>
      <c r="E15" s="15" t="n"/>
      <c r="F15" s="16" t="n"/>
      <c r="G15" s="17" t="n"/>
      <c r="H15" s="17" t="n"/>
      <c r="I15" s="18" t="n"/>
      <c r="J15" s="17" t="n"/>
      <c r="K15" s="8">
        <f>IF(OR(A15="",G15="",H15="",I15=""),"",IFERROR(MIN(G15:H15)*I15,""))</f>
        <v/>
      </c>
      <c r="L15" s="8">
        <f>IF(OR(A15="",G15="",H15="",I15="",J15="",K15=""),"",IFERROR(MAX(0,MIN(G15:H15)-K15+J15),""))</f>
        <v/>
      </c>
      <c r="M15" s="19" t="n"/>
      <c r="N15" s="20">
        <f>IF(A15="","",IF($Q$1="","Imposta data scenario",IF(OR(B15="",C15="",D15="",E15="",F15="",G15="",H15="",I15="",J15="",M15=""),"Completa dati",IF(H15&gt;G15,"Verifica versato &gt; totale",IF(D15&lt;$Q$1,"Data servizio precedente allo scenario",IF(E15&lt;$Q$1,"Termine precedente allo scenario",IF(M15="Chiuso","Chiuso","Controllo umano")))))))</f>
        <v/>
      </c>
    </row>
    <row r="16">
      <c r="A16" s="14" t="n"/>
      <c r="B16" s="14" t="n"/>
      <c r="C16" s="14" t="n"/>
      <c r="D16" s="15" t="n"/>
      <c r="E16" s="15" t="n"/>
      <c r="F16" s="16" t="n"/>
      <c r="G16" s="17" t="n"/>
      <c r="H16" s="17" t="n"/>
      <c r="I16" s="18" t="n"/>
      <c r="J16" s="17" t="n"/>
      <c r="K16" s="9">
        <f>IF(OR(A16="",G16="",H16="",I16=""),"",IFERROR(MIN(G16:H16)*I16,""))</f>
        <v/>
      </c>
      <c r="L16" s="9">
        <f>IF(OR(A16="",G16="",H16="",I16="",J16="",K16=""),"",IFERROR(MAX(0,MIN(G16:H16)-K16+J16),""))</f>
        <v/>
      </c>
      <c r="M16" s="19" t="n"/>
      <c r="N16" s="21">
        <f>IF(A16="","",IF($Q$1="","Imposta data scenario",IF(OR(B16="",C16="",D16="",E16="",F16="",G16="",H16="",I16="",J16="",M16=""),"Completa dati",IF(H16&gt;G16,"Verifica versato &gt; totale",IF(D16&lt;$Q$1,"Data servizio precedente allo scenario",IF(E16&lt;$Q$1,"Termine precedente allo scenario",IF(M16="Chiuso","Chiuso","Controllo umano")))))))</f>
        <v/>
      </c>
    </row>
    <row r="17">
      <c r="A17" s="14" t="n"/>
      <c r="B17" s="14" t="n"/>
      <c r="C17" s="14" t="n"/>
      <c r="D17" s="15" t="n"/>
      <c r="E17" s="15" t="n"/>
      <c r="F17" s="16" t="n"/>
      <c r="G17" s="17" t="n"/>
      <c r="H17" s="17" t="n"/>
      <c r="I17" s="18" t="n"/>
      <c r="J17" s="17" t="n"/>
      <c r="K17" s="8">
        <f>IF(OR(A17="",G17="",H17="",I17=""),"",IFERROR(MIN(G17:H17)*I17,""))</f>
        <v/>
      </c>
      <c r="L17" s="8">
        <f>IF(OR(A17="",G17="",H17="",I17="",J17="",K17=""),"",IFERROR(MAX(0,MIN(G17:H17)-K17+J17),""))</f>
        <v/>
      </c>
      <c r="M17" s="19" t="n"/>
      <c r="N17" s="20">
        <f>IF(A17="","",IF($Q$1="","Imposta data scenario",IF(OR(B17="",C17="",D17="",E17="",F17="",G17="",H17="",I17="",J17="",M17=""),"Completa dati",IF(H17&gt;G17,"Verifica versato &gt; totale",IF(D17&lt;$Q$1,"Data servizio precedente allo scenario",IF(E17&lt;$Q$1,"Termine precedente allo scenario",IF(M17="Chiuso","Chiuso","Controllo umano")))))))</f>
        <v/>
      </c>
    </row>
    <row r="18">
      <c r="A18" s="14" t="n"/>
      <c r="B18" s="14" t="n"/>
      <c r="C18" s="14" t="n"/>
      <c r="D18" s="15" t="n"/>
      <c r="E18" s="15" t="n"/>
      <c r="F18" s="16" t="n"/>
      <c r="G18" s="17" t="n"/>
      <c r="H18" s="17" t="n"/>
      <c r="I18" s="18" t="n"/>
      <c r="J18" s="17" t="n"/>
      <c r="K18" s="9">
        <f>IF(OR(A18="",G18="",H18="",I18=""),"",IFERROR(MIN(G18:H18)*I18,""))</f>
        <v/>
      </c>
      <c r="L18" s="9">
        <f>IF(OR(A18="",G18="",H18="",I18="",J18="",K18=""),"",IFERROR(MAX(0,MIN(G18:H18)-K18+J18),""))</f>
        <v/>
      </c>
      <c r="M18" s="19" t="n"/>
      <c r="N18" s="21">
        <f>IF(A18="","",IF($Q$1="","Imposta data scenario",IF(OR(B18="",C18="",D18="",E18="",F18="",G18="",H18="",I18="",J18="",M18=""),"Completa dati",IF(H18&gt;G18,"Verifica versato &gt; totale",IF(D18&lt;$Q$1,"Data servizio precedente allo scenario",IF(E18&lt;$Q$1,"Termine precedente allo scenario",IF(M18="Chiuso","Chiuso","Controllo umano")))))))</f>
        <v/>
      </c>
    </row>
    <row r="19">
      <c r="A19" s="14" t="n"/>
      <c r="B19" s="14" t="n"/>
      <c r="C19" s="14" t="n"/>
      <c r="D19" s="15" t="n"/>
      <c r="E19" s="15" t="n"/>
      <c r="F19" s="16" t="n"/>
      <c r="G19" s="17" t="n"/>
      <c r="H19" s="17" t="n"/>
      <c r="I19" s="18" t="n"/>
      <c r="J19" s="17" t="n"/>
      <c r="K19" s="8">
        <f>IF(OR(A19="",G19="",H19="",I19=""),"",IFERROR(MIN(G19:H19)*I19,""))</f>
        <v/>
      </c>
      <c r="L19" s="8">
        <f>IF(OR(A19="",G19="",H19="",I19="",J19="",K19=""),"",IFERROR(MAX(0,MIN(G19:H19)-K19+J19),""))</f>
        <v/>
      </c>
      <c r="M19" s="19" t="n"/>
      <c r="N19" s="20">
        <f>IF(A19="","",IF($Q$1="","Imposta data scenario",IF(OR(B19="",C19="",D19="",E19="",F19="",G19="",H19="",I19="",J19="",M19=""),"Completa dati",IF(H19&gt;G19,"Verifica versato &gt; totale",IF(D19&lt;$Q$1,"Data servizio precedente allo scenario",IF(E19&lt;$Q$1,"Termine precedente allo scenario",IF(M19="Chiuso","Chiuso","Controllo umano")))))))</f>
        <v/>
      </c>
    </row>
    <row r="20">
      <c r="A20" s="14" t="n"/>
      <c r="B20" s="14" t="n"/>
      <c r="C20" s="14" t="n"/>
      <c r="D20" s="15" t="n"/>
      <c r="E20" s="15" t="n"/>
      <c r="F20" s="16" t="n"/>
      <c r="G20" s="17" t="n"/>
      <c r="H20" s="17" t="n"/>
      <c r="I20" s="18" t="n"/>
      <c r="J20" s="17" t="n"/>
      <c r="K20" s="9">
        <f>IF(OR(A20="",G20="",H20="",I20=""),"",IFERROR(MIN(G20:H20)*I20,""))</f>
        <v/>
      </c>
      <c r="L20" s="9">
        <f>IF(OR(A20="",G20="",H20="",I20="",J20="",K20=""),"",IFERROR(MAX(0,MIN(G20:H20)-K20+J20),""))</f>
        <v/>
      </c>
      <c r="M20" s="19" t="n"/>
      <c r="N20" s="21">
        <f>IF(A20="","",IF($Q$1="","Imposta data scenario",IF(OR(B20="",C20="",D20="",E20="",F20="",G20="",H20="",I20="",J20="",M20=""),"Completa dati",IF(H20&gt;G20,"Verifica versato &gt; totale",IF(D20&lt;$Q$1,"Data servizio precedente allo scenario",IF(E20&lt;$Q$1,"Termine precedente allo scenario",IF(M20="Chiuso","Chiuso","Controllo umano")))))))</f>
        <v/>
      </c>
    </row>
    <row r="21">
      <c r="A21" s="14" t="n"/>
      <c r="B21" s="14" t="n"/>
      <c r="C21" s="14" t="n"/>
      <c r="D21" s="15" t="n"/>
      <c r="E21" s="15" t="n"/>
      <c r="F21" s="16" t="n"/>
      <c r="G21" s="17" t="n"/>
      <c r="H21" s="17" t="n"/>
      <c r="I21" s="18" t="n"/>
      <c r="J21" s="17" t="n"/>
      <c r="K21" s="8">
        <f>IF(OR(A21="",G21="",H21="",I21=""),"",IFERROR(MIN(G21:H21)*I21,""))</f>
        <v/>
      </c>
      <c r="L21" s="8">
        <f>IF(OR(A21="",G21="",H21="",I21="",J21="",K21=""),"",IFERROR(MAX(0,MIN(G21:H21)-K21+J21),""))</f>
        <v/>
      </c>
      <c r="M21" s="19" t="n"/>
      <c r="N21" s="20">
        <f>IF(A21="","",IF($Q$1="","Imposta data scenario",IF(OR(B21="",C21="",D21="",E21="",F21="",G21="",H21="",I21="",J21="",M21=""),"Completa dati",IF(H21&gt;G21,"Verifica versato &gt; totale",IF(D21&lt;$Q$1,"Data servizio precedente allo scenario",IF(E21&lt;$Q$1,"Termine precedente allo scenario",IF(M21="Chiuso","Chiuso","Controllo umano")))))))</f>
        <v/>
      </c>
    </row>
    <row r="22">
      <c r="A22" s="14" t="n"/>
      <c r="B22" s="14" t="n"/>
      <c r="C22" s="14" t="n"/>
      <c r="D22" s="15" t="n"/>
      <c r="E22" s="15" t="n"/>
      <c r="F22" s="16" t="n"/>
      <c r="G22" s="17" t="n"/>
      <c r="H22" s="17" t="n"/>
      <c r="I22" s="18" t="n"/>
      <c r="J22" s="17" t="n"/>
      <c r="K22" s="9">
        <f>IF(OR(A22="",G22="",H22="",I22=""),"",IFERROR(MIN(G22:H22)*I22,""))</f>
        <v/>
      </c>
      <c r="L22" s="9">
        <f>IF(OR(A22="",G22="",H22="",I22="",J22="",K22=""),"",IFERROR(MAX(0,MIN(G22:H22)-K22+J22),""))</f>
        <v/>
      </c>
      <c r="M22" s="19" t="n"/>
      <c r="N22" s="21">
        <f>IF(A22="","",IF($Q$1="","Imposta data scenario",IF(OR(B22="",C22="",D22="",E22="",F22="",G22="",H22="",I22="",J22="",M22=""),"Completa dati",IF(H22&gt;G22,"Verifica versato &gt; totale",IF(D22&lt;$Q$1,"Data servizio precedente allo scenario",IF(E22&lt;$Q$1,"Termine precedente allo scenario",IF(M22="Chiuso","Chiuso","Controllo umano")))))))</f>
        <v/>
      </c>
    </row>
    <row r="23">
      <c r="A23" s="14" t="n"/>
      <c r="B23" s="14" t="n"/>
      <c r="C23" s="14" t="n"/>
      <c r="D23" s="15" t="n"/>
      <c r="E23" s="15" t="n"/>
      <c r="F23" s="16" t="n"/>
      <c r="G23" s="17" t="n"/>
      <c r="H23" s="17" t="n"/>
      <c r="I23" s="18" t="n"/>
      <c r="J23" s="17" t="n"/>
      <c r="K23" s="8">
        <f>IF(OR(A23="",G23="",H23="",I23=""),"",IFERROR(MIN(G23:H23)*I23,""))</f>
        <v/>
      </c>
      <c r="L23" s="8">
        <f>IF(OR(A23="",G23="",H23="",I23="",J23="",K23=""),"",IFERROR(MAX(0,MIN(G23:H23)-K23+J23),""))</f>
        <v/>
      </c>
      <c r="M23" s="19" t="n"/>
      <c r="N23" s="20">
        <f>IF(A23="","",IF($Q$1="","Imposta data scenario",IF(OR(B23="",C23="",D23="",E23="",F23="",G23="",H23="",I23="",J23="",M23=""),"Completa dati",IF(H23&gt;G23,"Verifica versato &gt; totale",IF(D23&lt;$Q$1,"Data servizio precedente allo scenario",IF(E23&lt;$Q$1,"Termine precedente allo scenario",IF(M23="Chiuso","Chiuso","Controllo umano")))))))</f>
        <v/>
      </c>
    </row>
    <row r="24">
      <c r="A24" s="14" t="n"/>
      <c r="B24" s="14" t="n"/>
      <c r="C24" s="14" t="n"/>
      <c r="D24" s="15" t="n"/>
      <c r="E24" s="15" t="n"/>
      <c r="F24" s="16" t="n"/>
      <c r="G24" s="17" t="n"/>
      <c r="H24" s="17" t="n"/>
      <c r="I24" s="18" t="n"/>
      <c r="J24" s="17" t="n"/>
      <c r="K24" s="9">
        <f>IF(OR(A24="",G24="",H24="",I24=""),"",IFERROR(MIN(G24:H24)*I24,""))</f>
        <v/>
      </c>
      <c r="L24" s="9">
        <f>IF(OR(A24="",G24="",H24="",I24="",J24="",K24=""),"",IFERROR(MAX(0,MIN(G24:H24)-K24+J24),""))</f>
        <v/>
      </c>
      <c r="M24" s="19" t="n"/>
      <c r="N24" s="21">
        <f>IF(A24="","",IF($Q$1="","Imposta data scenario",IF(OR(B24="",C24="",D24="",E24="",F24="",G24="",H24="",I24="",J24="",M24=""),"Completa dati",IF(H24&gt;G24,"Verifica versato &gt; totale",IF(D24&lt;$Q$1,"Data servizio precedente allo scenario",IF(E24&lt;$Q$1,"Termine precedente allo scenario",IF(M24="Chiuso","Chiuso","Controllo umano")))))))</f>
        <v/>
      </c>
    </row>
    <row r="25">
      <c r="A25" s="14" t="n"/>
      <c r="B25" s="14" t="n"/>
      <c r="C25" s="14" t="n"/>
      <c r="D25" s="15" t="n"/>
      <c r="E25" s="15" t="n"/>
      <c r="F25" s="16" t="n"/>
      <c r="G25" s="17" t="n"/>
      <c r="H25" s="17" t="n"/>
      <c r="I25" s="18" t="n"/>
      <c r="J25" s="17" t="n"/>
      <c r="K25" s="8">
        <f>IF(OR(A25="",G25="",H25="",I25=""),"",IFERROR(MIN(G25:H25)*I25,""))</f>
        <v/>
      </c>
      <c r="L25" s="8">
        <f>IF(OR(A25="",G25="",H25="",I25="",J25="",K25=""),"",IFERROR(MAX(0,MIN(G25:H25)-K25+J25),""))</f>
        <v/>
      </c>
      <c r="M25" s="19" t="n"/>
      <c r="N25" s="20">
        <f>IF(A25="","",IF($Q$1="","Imposta data scenario",IF(OR(B25="",C25="",D25="",E25="",F25="",G25="",H25="",I25="",J25="",M25=""),"Completa dati",IF(H25&gt;G25,"Verifica versato &gt; totale",IF(D25&lt;$Q$1,"Data servizio precedente allo scenario",IF(E25&lt;$Q$1,"Termine precedente allo scenario",IF(M25="Chiuso","Chiuso","Controllo umano")))))))</f>
        <v/>
      </c>
    </row>
    <row r="26">
      <c r="A26" s="14" t="n"/>
      <c r="B26" s="14" t="n"/>
      <c r="C26" s="14" t="n"/>
      <c r="D26" s="15" t="n"/>
      <c r="E26" s="15" t="n"/>
      <c r="F26" s="16" t="n"/>
      <c r="G26" s="17" t="n"/>
      <c r="H26" s="17" t="n"/>
      <c r="I26" s="18" t="n"/>
      <c r="J26" s="17" t="n"/>
      <c r="K26" s="9">
        <f>IF(OR(A26="",G26="",H26="",I26=""),"",IFERROR(MIN(G26:H26)*I26,""))</f>
        <v/>
      </c>
      <c r="L26" s="9">
        <f>IF(OR(A26="",G26="",H26="",I26="",J26="",K26=""),"",IFERROR(MAX(0,MIN(G26:H26)-K26+J26),""))</f>
        <v/>
      </c>
      <c r="M26" s="19" t="n"/>
      <c r="N26" s="21">
        <f>IF(A26="","",IF($Q$1="","Imposta data scenario",IF(OR(B26="",C26="",D26="",E26="",F26="",G26="",H26="",I26="",J26="",M26=""),"Completa dati",IF(H26&gt;G26,"Verifica versato &gt; totale",IF(D26&lt;$Q$1,"Data servizio precedente allo scenario",IF(E26&lt;$Q$1,"Termine precedente allo scenario",IF(M26="Chiuso","Chiuso","Controllo umano")))))))</f>
        <v/>
      </c>
    </row>
    <row r="27">
      <c r="A27" s="14" t="n"/>
      <c r="B27" s="14" t="n"/>
      <c r="C27" s="14" t="n"/>
      <c r="D27" s="15" t="n"/>
      <c r="E27" s="15" t="n"/>
      <c r="F27" s="16" t="n"/>
      <c r="G27" s="17" t="n"/>
      <c r="H27" s="17" t="n"/>
      <c r="I27" s="18" t="n"/>
      <c r="J27" s="17" t="n"/>
      <c r="K27" s="8">
        <f>IF(OR(A27="",G27="",H27="",I27=""),"",IFERROR(MIN(G27:H27)*I27,""))</f>
        <v/>
      </c>
      <c r="L27" s="8">
        <f>IF(OR(A27="",G27="",H27="",I27="",J27="",K27=""),"",IFERROR(MAX(0,MIN(G27:H27)-K27+J27),""))</f>
        <v/>
      </c>
      <c r="M27" s="19" t="n"/>
      <c r="N27" s="20">
        <f>IF(A27="","",IF($Q$1="","Imposta data scenario",IF(OR(B27="",C27="",D27="",E27="",F27="",G27="",H27="",I27="",J27="",M27=""),"Completa dati",IF(H27&gt;G27,"Verifica versato &gt; totale",IF(D27&lt;$Q$1,"Data servizio precedente allo scenario",IF(E27&lt;$Q$1,"Termine precedente allo scenario",IF(M27="Chiuso","Chiuso","Controllo umano")))))))</f>
        <v/>
      </c>
    </row>
    <row r="28">
      <c r="A28" s="14" t="n"/>
      <c r="B28" s="14" t="n"/>
      <c r="C28" s="14" t="n"/>
      <c r="D28" s="15" t="n"/>
      <c r="E28" s="15" t="n"/>
      <c r="F28" s="16" t="n"/>
      <c r="G28" s="17" t="n"/>
      <c r="H28" s="17" t="n"/>
      <c r="I28" s="18" t="n"/>
      <c r="J28" s="17" t="n"/>
      <c r="K28" s="9">
        <f>IF(OR(A28="",G28="",H28="",I28=""),"",IFERROR(MIN(G28:H28)*I28,""))</f>
        <v/>
      </c>
      <c r="L28" s="9">
        <f>IF(OR(A28="",G28="",H28="",I28="",J28="",K28=""),"",IFERROR(MAX(0,MIN(G28:H28)-K28+J28),""))</f>
        <v/>
      </c>
      <c r="M28" s="19" t="n"/>
      <c r="N28" s="21">
        <f>IF(A28="","",IF($Q$1="","Imposta data scenario",IF(OR(B28="",C28="",D28="",E28="",F28="",G28="",H28="",I28="",J28="",M28=""),"Completa dati",IF(H28&gt;G28,"Verifica versato &gt; totale",IF(D28&lt;$Q$1,"Data servizio precedente allo scenario",IF(E28&lt;$Q$1,"Termine precedente allo scenario",IF(M28="Chiuso","Chiuso","Controllo umano")))))))</f>
        <v/>
      </c>
    </row>
    <row r="29">
      <c r="A29" s="14" t="n"/>
      <c r="B29" s="14" t="n"/>
      <c r="C29" s="14" t="n"/>
      <c r="D29" s="15" t="n"/>
      <c r="E29" s="15" t="n"/>
      <c r="F29" s="16" t="n"/>
      <c r="G29" s="17" t="n"/>
      <c r="H29" s="17" t="n"/>
      <c r="I29" s="18" t="n"/>
      <c r="J29" s="17" t="n"/>
      <c r="K29" s="8">
        <f>IF(OR(A29="",G29="",H29="",I29=""),"",IFERROR(MIN(G29:H29)*I29,""))</f>
        <v/>
      </c>
      <c r="L29" s="8">
        <f>IF(OR(A29="",G29="",H29="",I29="",J29="",K29=""),"",IFERROR(MAX(0,MIN(G29:H29)-K29+J29),""))</f>
        <v/>
      </c>
      <c r="M29" s="19" t="n"/>
      <c r="N29" s="20">
        <f>IF(A29="","",IF($Q$1="","Imposta data scenario",IF(OR(B29="",C29="",D29="",E29="",F29="",G29="",H29="",I29="",J29="",M29=""),"Completa dati",IF(H29&gt;G29,"Verifica versato &gt; totale",IF(D29&lt;$Q$1,"Data servizio precedente allo scenario",IF(E29&lt;$Q$1,"Termine precedente allo scenario",IF(M29="Chiuso","Chiuso","Controllo umano")))))))</f>
        <v/>
      </c>
    </row>
    <row r="30">
      <c r="A30" s="14" t="n"/>
      <c r="B30" s="14" t="n"/>
      <c r="C30" s="14" t="n"/>
      <c r="D30" s="15" t="n"/>
      <c r="E30" s="15" t="n"/>
      <c r="F30" s="16" t="n"/>
      <c r="G30" s="17" t="n"/>
      <c r="H30" s="17" t="n"/>
      <c r="I30" s="18" t="n"/>
      <c r="J30" s="17" t="n"/>
      <c r="K30" s="9">
        <f>IF(OR(A30="",G30="",H30="",I30=""),"",IFERROR(MIN(G30:H30)*I30,""))</f>
        <v/>
      </c>
      <c r="L30" s="9">
        <f>IF(OR(A30="",G30="",H30="",I30="",J30="",K30=""),"",IFERROR(MAX(0,MIN(G30:H30)-K30+J30),""))</f>
        <v/>
      </c>
      <c r="M30" s="19" t="n"/>
      <c r="N30" s="21">
        <f>IF(A30="","",IF($Q$1="","Imposta data scenario",IF(OR(B30="",C30="",D30="",E30="",F30="",G30="",H30="",I30="",J30="",M30=""),"Completa dati",IF(H30&gt;G30,"Verifica versato &gt; totale",IF(D30&lt;$Q$1,"Data servizio precedente allo scenario",IF(E30&lt;$Q$1,"Termine precedente allo scenario",IF(M30="Chiuso","Chiuso","Controllo umano")))))))</f>
        <v/>
      </c>
    </row>
    <row r="31">
      <c r="A31" s="14" t="n"/>
      <c r="B31" s="14" t="n"/>
      <c r="C31" s="14" t="n"/>
      <c r="D31" s="15" t="n"/>
      <c r="E31" s="15" t="n"/>
      <c r="F31" s="16" t="n"/>
      <c r="G31" s="17" t="n"/>
      <c r="H31" s="17" t="n"/>
      <c r="I31" s="18" t="n"/>
      <c r="J31" s="17" t="n"/>
      <c r="K31" s="8">
        <f>IF(OR(A31="",G31="",H31="",I31=""),"",IFERROR(MIN(G31:H31)*I31,""))</f>
        <v/>
      </c>
      <c r="L31" s="8">
        <f>IF(OR(A31="",G31="",H31="",I31="",J31="",K31=""),"",IFERROR(MAX(0,MIN(G31:H31)-K31+J31),""))</f>
        <v/>
      </c>
      <c r="M31" s="19" t="n"/>
      <c r="N31" s="20">
        <f>IF(A31="","",IF($Q$1="","Imposta data scenario",IF(OR(B31="",C31="",D31="",E31="",F31="",G31="",H31="",I31="",J31="",M31=""),"Completa dati",IF(H31&gt;G31,"Verifica versato &gt; totale",IF(D31&lt;$Q$1,"Data servizio precedente allo scenario",IF(E31&lt;$Q$1,"Termine precedente allo scenario",IF(M31="Chiuso","Chiuso","Controllo umano")))))))</f>
        <v/>
      </c>
    </row>
    <row r="32">
      <c r="A32" s="14" t="n"/>
      <c r="B32" s="14" t="n"/>
      <c r="C32" s="14" t="n"/>
      <c r="D32" s="15" t="n"/>
      <c r="E32" s="15" t="n"/>
      <c r="F32" s="16" t="n"/>
      <c r="G32" s="17" t="n"/>
      <c r="H32" s="17" t="n"/>
      <c r="I32" s="18" t="n"/>
      <c r="J32" s="17" t="n"/>
      <c r="K32" s="9">
        <f>IF(OR(A32="",G32="",H32="",I32=""),"",IFERROR(MIN(G32:H32)*I32,""))</f>
        <v/>
      </c>
      <c r="L32" s="9">
        <f>IF(OR(A32="",G32="",H32="",I32="",J32="",K32=""),"",IFERROR(MAX(0,MIN(G32:H32)-K32+J32),""))</f>
        <v/>
      </c>
      <c r="M32" s="19" t="n"/>
      <c r="N32" s="21">
        <f>IF(A32="","",IF($Q$1="","Imposta data scenario",IF(OR(B32="",C32="",D32="",E32="",F32="",G32="",H32="",I32="",J32="",M32=""),"Completa dati",IF(H32&gt;G32,"Verifica versato &gt; totale",IF(D32&lt;$Q$1,"Data servizio precedente allo scenario",IF(E32&lt;$Q$1,"Termine precedente allo scenario",IF(M32="Chiuso","Chiuso","Controllo umano")))))))</f>
        <v/>
      </c>
    </row>
    <row r="33">
      <c r="A33" s="14" t="n"/>
      <c r="B33" s="14" t="n"/>
      <c r="C33" s="14" t="n"/>
      <c r="D33" s="15" t="n"/>
      <c r="E33" s="15" t="n"/>
      <c r="F33" s="16" t="n"/>
      <c r="G33" s="17" t="n"/>
      <c r="H33" s="17" t="n"/>
      <c r="I33" s="18" t="n"/>
      <c r="J33" s="17" t="n"/>
      <c r="K33" s="8">
        <f>IF(OR(A33="",G33="",H33="",I33=""),"",IFERROR(MIN(G33:H33)*I33,""))</f>
        <v/>
      </c>
      <c r="L33" s="8">
        <f>IF(OR(A33="",G33="",H33="",I33="",J33="",K33=""),"",IFERROR(MAX(0,MIN(G33:H33)-K33+J33),""))</f>
        <v/>
      </c>
      <c r="M33" s="19" t="n"/>
      <c r="N33" s="20">
        <f>IF(A33="","",IF($Q$1="","Imposta data scenario",IF(OR(B33="",C33="",D33="",E33="",F33="",G33="",H33="",I33="",J33="",M33=""),"Completa dati",IF(H33&gt;G33,"Verifica versato &gt; totale",IF(D33&lt;$Q$1,"Data servizio precedente allo scenario",IF(E33&lt;$Q$1,"Termine precedente allo scenario",IF(M33="Chiuso","Chiuso","Controllo umano")))))))</f>
        <v/>
      </c>
    </row>
    <row r="34">
      <c r="A34" s="14" t="n"/>
      <c r="B34" s="14" t="n"/>
      <c r="C34" s="14" t="n"/>
      <c r="D34" s="15" t="n"/>
      <c r="E34" s="15" t="n"/>
      <c r="F34" s="16" t="n"/>
      <c r="G34" s="17" t="n"/>
      <c r="H34" s="17" t="n"/>
      <c r="I34" s="18" t="n"/>
      <c r="J34" s="17" t="n"/>
      <c r="K34" s="9">
        <f>IF(OR(A34="",G34="",H34="",I34=""),"",IFERROR(MIN(G34:H34)*I34,""))</f>
        <v/>
      </c>
      <c r="L34" s="9">
        <f>IF(OR(A34="",G34="",H34="",I34="",J34="",K34=""),"",IFERROR(MAX(0,MIN(G34:H34)-K34+J34),""))</f>
        <v/>
      </c>
      <c r="M34" s="19" t="n"/>
      <c r="N34" s="21">
        <f>IF(A34="","",IF($Q$1="","Imposta data scenario",IF(OR(B34="",C34="",D34="",E34="",F34="",G34="",H34="",I34="",J34="",M34=""),"Completa dati",IF(H34&gt;G34,"Verifica versato &gt; totale",IF(D34&lt;$Q$1,"Data servizio precedente allo scenario",IF(E34&lt;$Q$1,"Termine precedente allo scenario",IF(M34="Chiuso","Chiuso","Controllo umano")))))))</f>
        <v/>
      </c>
    </row>
    <row r="35">
      <c r="A35" s="14" t="n"/>
      <c r="B35" s="14" t="n"/>
      <c r="C35" s="14" t="n"/>
      <c r="D35" s="15" t="n"/>
      <c r="E35" s="15" t="n"/>
      <c r="F35" s="16" t="n"/>
      <c r="G35" s="17" t="n"/>
      <c r="H35" s="17" t="n"/>
      <c r="I35" s="18" t="n"/>
      <c r="J35" s="17" t="n"/>
      <c r="K35" s="8">
        <f>IF(OR(A35="",G35="",H35="",I35=""),"",IFERROR(MIN(G35:H35)*I35,""))</f>
        <v/>
      </c>
      <c r="L35" s="8">
        <f>IF(OR(A35="",G35="",H35="",I35="",J35="",K35=""),"",IFERROR(MAX(0,MIN(G35:H35)-K35+J35),""))</f>
        <v/>
      </c>
      <c r="M35" s="19" t="n"/>
      <c r="N35" s="20">
        <f>IF(A35="","",IF($Q$1="","Imposta data scenario",IF(OR(B35="",C35="",D35="",E35="",F35="",G35="",H35="",I35="",J35="",M35=""),"Completa dati",IF(H35&gt;G35,"Verifica versato &gt; totale",IF(D35&lt;$Q$1,"Data servizio precedente allo scenario",IF(E35&lt;$Q$1,"Termine precedente allo scenario",IF(M35="Chiuso","Chiuso","Controllo umano")))))))</f>
        <v/>
      </c>
    </row>
    <row r="36">
      <c r="A36" s="14" t="n"/>
      <c r="B36" s="14" t="n"/>
      <c r="C36" s="14" t="n"/>
      <c r="D36" s="15" t="n"/>
      <c r="E36" s="15" t="n"/>
      <c r="F36" s="16" t="n"/>
      <c r="G36" s="17" t="n"/>
      <c r="H36" s="17" t="n"/>
      <c r="I36" s="18" t="n"/>
      <c r="J36" s="17" t="n"/>
      <c r="K36" s="9">
        <f>IF(OR(A36="",G36="",H36="",I36=""),"",IFERROR(MIN(G36:H36)*I36,""))</f>
        <v/>
      </c>
      <c r="L36" s="9">
        <f>IF(OR(A36="",G36="",H36="",I36="",J36="",K36=""),"",IFERROR(MAX(0,MIN(G36:H36)-K36+J36),""))</f>
        <v/>
      </c>
      <c r="M36" s="19" t="n"/>
      <c r="N36" s="21">
        <f>IF(A36="","",IF($Q$1="","Imposta data scenario",IF(OR(B36="",C36="",D36="",E36="",F36="",G36="",H36="",I36="",J36="",M36=""),"Completa dati",IF(H36&gt;G36,"Verifica versato &gt; totale",IF(D36&lt;$Q$1,"Data servizio precedente allo scenario",IF(E36&lt;$Q$1,"Termine precedente allo scenario",IF(M36="Chiuso","Chiuso","Controllo umano")))))))</f>
        <v/>
      </c>
    </row>
    <row r="37">
      <c r="A37" s="14" t="n"/>
      <c r="B37" s="14" t="n"/>
      <c r="C37" s="14" t="n"/>
      <c r="D37" s="15" t="n"/>
      <c r="E37" s="15" t="n"/>
      <c r="F37" s="16" t="n"/>
      <c r="G37" s="17" t="n"/>
      <c r="H37" s="17" t="n"/>
      <c r="I37" s="18" t="n"/>
      <c r="J37" s="17" t="n"/>
      <c r="K37" s="8">
        <f>IF(OR(A37="",G37="",H37="",I37=""),"",IFERROR(MIN(G37:H37)*I37,""))</f>
        <v/>
      </c>
      <c r="L37" s="8">
        <f>IF(OR(A37="",G37="",H37="",I37="",J37="",K37=""),"",IFERROR(MAX(0,MIN(G37:H37)-K37+J37),""))</f>
        <v/>
      </c>
      <c r="M37" s="19" t="n"/>
      <c r="N37" s="20">
        <f>IF(A37="","",IF($Q$1="","Imposta data scenario",IF(OR(B37="",C37="",D37="",E37="",F37="",G37="",H37="",I37="",J37="",M37=""),"Completa dati",IF(H37&gt;G37,"Verifica versato &gt; totale",IF(D37&lt;$Q$1,"Data servizio precedente allo scenario",IF(E37&lt;$Q$1,"Termine precedente allo scenario",IF(M37="Chiuso","Chiuso","Controllo umano")))))))</f>
        <v/>
      </c>
    </row>
    <row r="38">
      <c r="A38" s="14" t="n"/>
      <c r="B38" s="14" t="n"/>
      <c r="C38" s="14" t="n"/>
      <c r="D38" s="15" t="n"/>
      <c r="E38" s="15" t="n"/>
      <c r="F38" s="16" t="n"/>
      <c r="G38" s="17" t="n"/>
      <c r="H38" s="17" t="n"/>
      <c r="I38" s="18" t="n"/>
      <c r="J38" s="17" t="n"/>
      <c r="K38" s="9">
        <f>IF(OR(A38="",G38="",H38="",I38=""),"",IFERROR(MIN(G38:H38)*I38,""))</f>
        <v/>
      </c>
      <c r="L38" s="9">
        <f>IF(OR(A38="",G38="",H38="",I38="",J38="",K38=""),"",IFERROR(MAX(0,MIN(G38:H38)-K38+J38),""))</f>
        <v/>
      </c>
      <c r="M38" s="19" t="n"/>
      <c r="N38" s="21">
        <f>IF(A38="","",IF($Q$1="","Imposta data scenario",IF(OR(B38="",C38="",D38="",E38="",F38="",G38="",H38="",I38="",J38="",M38=""),"Completa dati",IF(H38&gt;G38,"Verifica versato &gt; totale",IF(D38&lt;$Q$1,"Data servizio precedente allo scenario",IF(E38&lt;$Q$1,"Termine precedente allo scenario",IF(M38="Chiuso","Chiuso","Controllo umano")))))))</f>
        <v/>
      </c>
    </row>
    <row r="39">
      <c r="A39" s="14" t="n"/>
      <c r="B39" s="14" t="n"/>
      <c r="C39" s="14" t="n"/>
      <c r="D39" s="15" t="n"/>
      <c r="E39" s="15" t="n"/>
      <c r="F39" s="16" t="n"/>
      <c r="G39" s="17" t="n"/>
      <c r="H39" s="17" t="n"/>
      <c r="I39" s="18" t="n"/>
      <c r="J39" s="17" t="n"/>
      <c r="K39" s="8">
        <f>IF(OR(A39="",G39="",H39="",I39=""),"",IFERROR(MIN(G39:H39)*I39,""))</f>
        <v/>
      </c>
      <c r="L39" s="8">
        <f>IF(OR(A39="",G39="",H39="",I39="",J39="",K39=""),"",IFERROR(MAX(0,MIN(G39:H39)-K39+J39),""))</f>
        <v/>
      </c>
      <c r="M39" s="19" t="n"/>
      <c r="N39" s="20">
        <f>IF(A39="","",IF($Q$1="","Imposta data scenario",IF(OR(B39="",C39="",D39="",E39="",F39="",G39="",H39="",I39="",J39="",M39=""),"Completa dati",IF(H39&gt;G39,"Verifica versato &gt; totale",IF(D39&lt;$Q$1,"Data servizio precedente allo scenario",IF(E39&lt;$Q$1,"Termine precedente allo scenario",IF(M39="Chiuso","Chiuso","Controllo umano")))))))</f>
        <v/>
      </c>
    </row>
    <row r="40">
      <c r="A40" s="14" t="n"/>
      <c r="B40" s="14" t="n"/>
      <c r="C40" s="14" t="n"/>
      <c r="D40" s="15" t="n"/>
      <c r="E40" s="15" t="n"/>
      <c r="F40" s="16" t="n"/>
      <c r="G40" s="17" t="n"/>
      <c r="H40" s="17" t="n"/>
      <c r="I40" s="18" t="n"/>
      <c r="J40" s="17" t="n"/>
      <c r="K40" s="9">
        <f>IF(OR(A40="",G40="",H40="",I40=""),"",IFERROR(MIN(G40:H40)*I40,""))</f>
        <v/>
      </c>
      <c r="L40" s="9">
        <f>IF(OR(A40="",G40="",H40="",I40="",J40="",K40=""),"",IFERROR(MAX(0,MIN(G40:H40)-K40+J40),""))</f>
        <v/>
      </c>
      <c r="M40" s="19" t="n"/>
      <c r="N40" s="21">
        <f>IF(A40="","",IF($Q$1="","Imposta data scenario",IF(OR(B40="",C40="",D40="",E40="",F40="",G40="",H40="",I40="",J40="",M40=""),"Completa dati",IF(H40&gt;G40,"Verifica versato &gt; totale",IF(D40&lt;$Q$1,"Data servizio precedente allo scenario",IF(E40&lt;$Q$1,"Termine precedente allo scenario",IF(M40="Chiuso","Chiuso","Controllo umano")))))))</f>
        <v/>
      </c>
    </row>
    <row r="41">
      <c r="A41" s="14" t="n"/>
      <c r="B41" s="14" t="n"/>
      <c r="C41" s="14" t="n"/>
      <c r="D41" s="15" t="n"/>
      <c r="E41" s="15" t="n"/>
      <c r="F41" s="16" t="n"/>
      <c r="G41" s="17" t="n"/>
      <c r="H41" s="17" t="n"/>
      <c r="I41" s="18" t="n"/>
      <c r="J41" s="17" t="n"/>
      <c r="K41" s="8">
        <f>IF(OR(A41="",G41="",H41="",I41=""),"",IFERROR(MIN(G41:H41)*I41,""))</f>
        <v/>
      </c>
      <c r="L41" s="8">
        <f>IF(OR(A41="",G41="",H41="",I41="",J41="",K41=""),"",IFERROR(MAX(0,MIN(G41:H41)-K41+J41),""))</f>
        <v/>
      </c>
      <c r="M41" s="19" t="n"/>
      <c r="N41" s="20">
        <f>IF(A41="","",IF($Q$1="","Imposta data scenario",IF(OR(B41="",C41="",D41="",E41="",F41="",G41="",H41="",I41="",J41="",M41=""),"Completa dati",IF(H41&gt;G41,"Verifica versato &gt; totale",IF(D41&lt;$Q$1,"Data servizio precedente allo scenario",IF(E41&lt;$Q$1,"Termine precedente allo scenario",IF(M41="Chiuso","Chiuso","Controllo umano")))))))</f>
        <v/>
      </c>
    </row>
    <row r="42">
      <c r="A42" s="14" t="n"/>
      <c r="B42" s="14" t="n"/>
      <c r="C42" s="14" t="n"/>
      <c r="D42" s="15" t="n"/>
      <c r="E42" s="15" t="n"/>
      <c r="F42" s="16" t="n"/>
      <c r="G42" s="17" t="n"/>
      <c r="H42" s="17" t="n"/>
      <c r="I42" s="18" t="n"/>
      <c r="J42" s="17" t="n"/>
      <c r="K42" s="9">
        <f>IF(OR(A42="",G42="",H42="",I42=""),"",IFERROR(MIN(G42:H42)*I42,""))</f>
        <v/>
      </c>
      <c r="L42" s="9">
        <f>IF(OR(A42="",G42="",H42="",I42="",J42="",K42=""),"",IFERROR(MAX(0,MIN(G42:H42)-K42+J42),""))</f>
        <v/>
      </c>
      <c r="M42" s="19" t="n"/>
      <c r="N42" s="21">
        <f>IF(A42="","",IF($Q$1="","Imposta data scenario",IF(OR(B42="",C42="",D42="",E42="",F42="",G42="",H42="",I42="",J42="",M42=""),"Completa dati",IF(H42&gt;G42,"Verifica versato &gt; totale",IF(D42&lt;$Q$1,"Data servizio precedente allo scenario",IF(E42&lt;$Q$1,"Termine precedente allo scenario",IF(M42="Chiuso","Chiuso","Controllo umano")))))))</f>
        <v/>
      </c>
    </row>
    <row r="43">
      <c r="A43" s="14" t="n"/>
      <c r="B43" s="14" t="n"/>
      <c r="C43" s="14" t="n"/>
      <c r="D43" s="15" t="n"/>
      <c r="E43" s="15" t="n"/>
      <c r="F43" s="16" t="n"/>
      <c r="G43" s="17" t="n"/>
      <c r="H43" s="17" t="n"/>
      <c r="I43" s="18" t="n"/>
      <c r="J43" s="17" t="n"/>
      <c r="K43" s="8">
        <f>IF(OR(A43="",G43="",H43="",I43=""),"",IFERROR(MIN(G43:H43)*I43,""))</f>
        <v/>
      </c>
      <c r="L43" s="8">
        <f>IF(OR(A43="",G43="",H43="",I43="",J43="",K43=""),"",IFERROR(MAX(0,MIN(G43:H43)-K43+J43),""))</f>
        <v/>
      </c>
      <c r="M43" s="19" t="n"/>
      <c r="N43" s="20">
        <f>IF(A43="","",IF($Q$1="","Imposta data scenario",IF(OR(B43="",C43="",D43="",E43="",F43="",G43="",H43="",I43="",J43="",M43=""),"Completa dati",IF(H43&gt;G43,"Verifica versato &gt; totale",IF(D43&lt;$Q$1,"Data servizio precedente allo scenario",IF(E43&lt;$Q$1,"Termine precedente allo scenario",IF(M43="Chiuso","Chiuso","Controllo umano")))))))</f>
        <v/>
      </c>
    </row>
    <row r="44">
      <c r="A44" s="14" t="n"/>
      <c r="B44" s="14" t="n"/>
      <c r="C44" s="14" t="n"/>
      <c r="D44" s="15" t="n"/>
      <c r="E44" s="15" t="n"/>
      <c r="F44" s="16" t="n"/>
      <c r="G44" s="17" t="n"/>
      <c r="H44" s="17" t="n"/>
      <c r="I44" s="18" t="n"/>
      <c r="J44" s="17" t="n"/>
      <c r="K44" s="9">
        <f>IF(OR(A44="",G44="",H44="",I44=""),"",IFERROR(MIN(G44:H44)*I44,""))</f>
        <v/>
      </c>
      <c r="L44" s="9">
        <f>IF(OR(A44="",G44="",H44="",I44="",J44="",K44=""),"",IFERROR(MAX(0,MIN(G44:H44)-K44+J44),""))</f>
        <v/>
      </c>
      <c r="M44" s="19" t="n"/>
      <c r="N44" s="21">
        <f>IF(A44="","",IF($Q$1="","Imposta data scenario",IF(OR(B44="",C44="",D44="",E44="",F44="",G44="",H44="",I44="",J44="",M44=""),"Completa dati",IF(H44&gt;G44,"Verifica versato &gt; totale",IF(D44&lt;$Q$1,"Data servizio precedente allo scenario",IF(E44&lt;$Q$1,"Termine precedente allo scenario",IF(M44="Chiuso","Chiuso","Controllo umano")))))))</f>
        <v/>
      </c>
    </row>
    <row r="45">
      <c r="A45" s="14" t="n"/>
      <c r="B45" s="14" t="n"/>
      <c r="C45" s="14" t="n"/>
      <c r="D45" s="15" t="n"/>
      <c r="E45" s="15" t="n"/>
      <c r="F45" s="16" t="n"/>
      <c r="G45" s="17" t="n"/>
      <c r="H45" s="17" t="n"/>
      <c r="I45" s="18" t="n"/>
      <c r="J45" s="17" t="n"/>
      <c r="K45" s="8">
        <f>IF(OR(A45="",G45="",H45="",I45=""),"",IFERROR(MIN(G45:H45)*I45,""))</f>
        <v/>
      </c>
      <c r="L45" s="8">
        <f>IF(OR(A45="",G45="",H45="",I45="",J45="",K45=""),"",IFERROR(MAX(0,MIN(G45:H45)-K45+J45),""))</f>
        <v/>
      </c>
      <c r="M45" s="19" t="n"/>
      <c r="N45" s="20">
        <f>IF(A45="","",IF($Q$1="","Imposta data scenario",IF(OR(B45="",C45="",D45="",E45="",F45="",G45="",H45="",I45="",J45="",M45=""),"Completa dati",IF(H45&gt;G45,"Verifica versato &gt; totale",IF(D45&lt;$Q$1,"Data servizio precedente allo scenario",IF(E45&lt;$Q$1,"Termine precedente allo scenario",IF(M45="Chiuso","Chiuso","Controllo umano")))))))</f>
        <v/>
      </c>
    </row>
    <row r="46">
      <c r="A46" s="14" t="n"/>
      <c r="B46" s="14" t="n"/>
      <c r="C46" s="14" t="n"/>
      <c r="D46" s="15" t="n"/>
      <c r="E46" s="15" t="n"/>
      <c r="F46" s="16" t="n"/>
      <c r="G46" s="17" t="n"/>
      <c r="H46" s="17" t="n"/>
      <c r="I46" s="18" t="n"/>
      <c r="J46" s="17" t="n"/>
      <c r="K46" s="9">
        <f>IF(OR(A46="",G46="",H46="",I46=""),"",IFERROR(MIN(G46:H46)*I46,""))</f>
        <v/>
      </c>
      <c r="L46" s="9">
        <f>IF(OR(A46="",G46="",H46="",I46="",J46="",K46=""),"",IFERROR(MAX(0,MIN(G46:H46)-K46+J46),""))</f>
        <v/>
      </c>
      <c r="M46" s="19" t="n"/>
      <c r="N46" s="21">
        <f>IF(A46="","",IF($Q$1="","Imposta data scenario",IF(OR(B46="",C46="",D46="",E46="",F46="",G46="",H46="",I46="",J46="",M46=""),"Completa dati",IF(H46&gt;G46,"Verifica versato &gt; totale",IF(D46&lt;$Q$1,"Data servizio precedente allo scenario",IF(E46&lt;$Q$1,"Termine precedente allo scenario",IF(M46="Chiuso","Chiuso","Controllo umano")))))))</f>
        <v/>
      </c>
    </row>
    <row r="47">
      <c r="A47" s="14" t="n"/>
      <c r="B47" s="14" t="n"/>
      <c r="C47" s="14" t="n"/>
      <c r="D47" s="15" t="n"/>
      <c r="E47" s="15" t="n"/>
      <c r="F47" s="16" t="n"/>
      <c r="G47" s="17" t="n"/>
      <c r="H47" s="17" t="n"/>
      <c r="I47" s="18" t="n"/>
      <c r="J47" s="17" t="n"/>
      <c r="K47" s="8">
        <f>IF(OR(A47="",G47="",H47="",I47=""),"",IFERROR(MIN(G47:H47)*I47,""))</f>
        <v/>
      </c>
      <c r="L47" s="8">
        <f>IF(OR(A47="",G47="",H47="",I47="",J47="",K47=""),"",IFERROR(MAX(0,MIN(G47:H47)-K47+J47),""))</f>
        <v/>
      </c>
      <c r="M47" s="19" t="n"/>
      <c r="N47" s="20">
        <f>IF(A47="","",IF($Q$1="","Imposta data scenario",IF(OR(B47="",C47="",D47="",E47="",F47="",G47="",H47="",I47="",J47="",M47=""),"Completa dati",IF(H47&gt;G47,"Verifica versato &gt; totale",IF(D47&lt;$Q$1,"Data servizio precedente allo scenario",IF(E47&lt;$Q$1,"Termine precedente allo scenario",IF(M47="Chiuso","Chiuso","Controllo umano")))))))</f>
        <v/>
      </c>
    </row>
    <row r="48">
      <c r="A48" s="14" t="n"/>
      <c r="B48" s="14" t="n"/>
      <c r="C48" s="14" t="n"/>
      <c r="D48" s="15" t="n"/>
      <c r="E48" s="15" t="n"/>
      <c r="F48" s="16" t="n"/>
      <c r="G48" s="17" t="n"/>
      <c r="H48" s="17" t="n"/>
      <c r="I48" s="18" t="n"/>
      <c r="J48" s="17" t="n"/>
      <c r="K48" s="9">
        <f>IF(OR(A48="",G48="",H48="",I48=""),"",IFERROR(MIN(G48:H48)*I48,""))</f>
        <v/>
      </c>
      <c r="L48" s="9">
        <f>IF(OR(A48="",G48="",H48="",I48="",J48="",K48=""),"",IFERROR(MAX(0,MIN(G48:H48)-K48+J48),""))</f>
        <v/>
      </c>
      <c r="M48" s="19" t="n"/>
      <c r="N48" s="21">
        <f>IF(A48="","",IF($Q$1="","Imposta data scenario",IF(OR(B48="",C48="",D48="",E48="",F48="",G48="",H48="",I48="",J48="",M48=""),"Completa dati",IF(H48&gt;G48,"Verifica versato &gt; totale",IF(D48&lt;$Q$1,"Data servizio precedente allo scenario",IF(E48&lt;$Q$1,"Termine precedente allo scenario",IF(M48="Chiuso","Chiuso","Controllo umano")))))))</f>
        <v/>
      </c>
    </row>
    <row r="49">
      <c r="A49" s="14" t="n"/>
      <c r="B49" s="14" t="n"/>
      <c r="C49" s="14" t="n"/>
      <c r="D49" s="15" t="n"/>
      <c r="E49" s="15" t="n"/>
      <c r="F49" s="16" t="n"/>
      <c r="G49" s="17" t="n"/>
      <c r="H49" s="17" t="n"/>
      <c r="I49" s="18" t="n"/>
      <c r="J49" s="17" t="n"/>
      <c r="K49" s="8">
        <f>IF(OR(A49="",G49="",H49="",I49=""),"",IFERROR(MIN(G49:H49)*I49,""))</f>
        <v/>
      </c>
      <c r="L49" s="8">
        <f>IF(OR(A49="",G49="",H49="",I49="",J49="",K49=""),"",IFERROR(MAX(0,MIN(G49:H49)-K49+J49),""))</f>
        <v/>
      </c>
      <c r="M49" s="19" t="n"/>
      <c r="N49" s="20">
        <f>IF(A49="","",IF($Q$1="","Imposta data scenario",IF(OR(B49="",C49="",D49="",E49="",F49="",G49="",H49="",I49="",J49="",M49=""),"Completa dati",IF(H49&gt;G49,"Verifica versato &gt; totale",IF(D49&lt;$Q$1,"Data servizio precedente allo scenario",IF(E49&lt;$Q$1,"Termine precedente allo scenario",IF(M49="Chiuso","Chiuso","Controllo umano")))))))</f>
        <v/>
      </c>
    </row>
    <row r="50">
      <c r="A50" s="14" t="n"/>
      <c r="B50" s="14" t="n"/>
      <c r="C50" s="14" t="n"/>
      <c r="D50" s="15" t="n"/>
      <c r="E50" s="15" t="n"/>
      <c r="F50" s="16" t="n"/>
      <c r="G50" s="17" t="n"/>
      <c r="H50" s="17" t="n"/>
      <c r="I50" s="18" t="n"/>
      <c r="J50" s="17" t="n"/>
      <c r="K50" s="9">
        <f>IF(OR(A50="",G50="",H50="",I50=""),"",IFERROR(MIN(G50:H50)*I50,""))</f>
        <v/>
      </c>
      <c r="L50" s="9">
        <f>IF(OR(A50="",G50="",H50="",I50="",J50="",K50=""),"",IFERROR(MAX(0,MIN(G50:H50)-K50+J50),""))</f>
        <v/>
      </c>
      <c r="M50" s="19" t="n"/>
      <c r="N50" s="21">
        <f>IF(A50="","",IF($Q$1="","Imposta data scenario",IF(OR(B50="",C50="",D50="",E50="",F50="",G50="",H50="",I50="",J50="",M50=""),"Completa dati",IF(H50&gt;G50,"Verifica versato &gt; totale",IF(D50&lt;$Q$1,"Data servizio precedente allo scenario",IF(E50&lt;$Q$1,"Termine precedente allo scenario",IF(M50="Chiuso","Chiuso","Controllo umano")))))))</f>
        <v/>
      </c>
    </row>
    <row r="51">
      <c r="A51" s="14" t="n"/>
      <c r="B51" s="14" t="n"/>
      <c r="C51" s="14" t="n"/>
      <c r="D51" s="15" t="n"/>
      <c r="E51" s="15" t="n"/>
      <c r="F51" s="16" t="n"/>
      <c r="G51" s="17" t="n"/>
      <c r="H51" s="17" t="n"/>
      <c r="I51" s="18" t="n"/>
      <c r="J51" s="17" t="n"/>
      <c r="K51" s="8">
        <f>IF(OR(A51="",G51="",H51="",I51=""),"",IFERROR(MIN(G51:H51)*I51,""))</f>
        <v/>
      </c>
      <c r="L51" s="8">
        <f>IF(OR(A51="",G51="",H51="",I51="",J51="",K51=""),"",IFERROR(MAX(0,MIN(G51:H51)-K51+J51),""))</f>
        <v/>
      </c>
      <c r="M51" s="19" t="n"/>
      <c r="N51" s="20">
        <f>IF(A51="","",IF($Q$1="","Imposta data scenario",IF(OR(B51="",C51="",D51="",E51="",F51="",G51="",H51="",I51="",J51="",M51=""),"Completa dati",IF(H51&gt;G51,"Verifica versato &gt; totale",IF(D51&lt;$Q$1,"Data servizio precedente allo scenario",IF(E51&lt;$Q$1,"Termine precedente allo scenario",IF(M51="Chiuso","Chiuso","Controllo umano")))))))</f>
        <v/>
      </c>
    </row>
    <row r="52">
      <c r="A52" s="14" t="n"/>
      <c r="B52" s="14" t="n"/>
      <c r="C52" s="14" t="n"/>
      <c r="D52" s="15" t="n"/>
      <c r="E52" s="15" t="n"/>
      <c r="F52" s="16" t="n"/>
      <c r="G52" s="17" t="n"/>
      <c r="H52" s="17" t="n"/>
      <c r="I52" s="18" t="n"/>
      <c r="J52" s="17" t="n"/>
      <c r="K52" s="9">
        <f>IF(OR(A52="",G52="",H52="",I52=""),"",IFERROR(MIN(G52:H52)*I52,""))</f>
        <v/>
      </c>
      <c r="L52" s="9">
        <f>IF(OR(A52="",G52="",H52="",I52="",J52="",K52=""),"",IFERROR(MAX(0,MIN(G52:H52)-K52+J52),""))</f>
        <v/>
      </c>
      <c r="M52" s="19" t="n"/>
      <c r="N52" s="21">
        <f>IF(A52="","",IF($Q$1="","Imposta data scenario",IF(OR(B52="",C52="",D52="",E52="",F52="",G52="",H52="",I52="",J52="",M52=""),"Completa dati",IF(H52&gt;G52,"Verifica versato &gt; totale",IF(D52&lt;$Q$1,"Data servizio precedente allo scenario",IF(E52&lt;$Q$1,"Termine precedente allo scenario",IF(M52="Chiuso","Chiuso","Controllo umano")))))))</f>
        <v/>
      </c>
    </row>
    <row r="53">
      <c r="A53" s="14" t="n"/>
      <c r="B53" s="14" t="n"/>
      <c r="C53" s="14" t="n"/>
      <c r="D53" s="15" t="n"/>
      <c r="E53" s="15" t="n"/>
      <c r="F53" s="16" t="n"/>
      <c r="G53" s="17" t="n"/>
      <c r="H53" s="17" t="n"/>
      <c r="I53" s="18" t="n"/>
      <c r="J53" s="17" t="n"/>
      <c r="K53" s="8">
        <f>IF(OR(A53="",G53="",H53="",I53=""),"",IFERROR(MIN(G53:H53)*I53,""))</f>
        <v/>
      </c>
      <c r="L53" s="8">
        <f>IF(OR(A53="",G53="",H53="",I53="",J53="",K53=""),"",IFERROR(MAX(0,MIN(G53:H53)-K53+J53),""))</f>
        <v/>
      </c>
      <c r="M53" s="19" t="n"/>
      <c r="N53" s="20">
        <f>IF(A53="","",IF($Q$1="","Imposta data scenario",IF(OR(B53="",C53="",D53="",E53="",F53="",G53="",H53="",I53="",J53="",M53=""),"Completa dati",IF(H53&gt;G53,"Verifica versato &gt; totale",IF(D53&lt;$Q$1,"Data servizio precedente allo scenario",IF(E53&lt;$Q$1,"Termine precedente allo scenario",IF(M53="Chiuso","Chiuso","Controllo umano")))))))</f>
        <v/>
      </c>
    </row>
    <row r="54">
      <c r="A54" s="14" t="n"/>
      <c r="B54" s="14" t="n"/>
      <c r="C54" s="14" t="n"/>
      <c r="D54" s="15" t="n"/>
      <c r="E54" s="15" t="n"/>
      <c r="F54" s="16" t="n"/>
      <c r="G54" s="17" t="n"/>
      <c r="H54" s="17" t="n"/>
      <c r="I54" s="18" t="n"/>
      <c r="J54" s="17" t="n"/>
      <c r="K54" s="9">
        <f>IF(OR(A54="",G54="",H54="",I54=""),"",IFERROR(MIN(G54:H54)*I54,""))</f>
        <v/>
      </c>
      <c r="L54" s="9">
        <f>IF(OR(A54="",G54="",H54="",I54="",J54="",K54=""),"",IFERROR(MAX(0,MIN(G54:H54)-K54+J54),""))</f>
        <v/>
      </c>
      <c r="M54" s="19" t="n"/>
      <c r="N54" s="21">
        <f>IF(A54="","",IF($Q$1="","Imposta data scenario",IF(OR(B54="",C54="",D54="",E54="",F54="",G54="",H54="",I54="",J54="",M54=""),"Completa dati",IF(H54&gt;G54,"Verifica versato &gt; totale",IF(D54&lt;$Q$1,"Data servizio precedente allo scenario",IF(E54&lt;$Q$1,"Termine precedente allo scenario",IF(M54="Chiuso","Chiuso","Controllo umano")))))))</f>
        <v/>
      </c>
    </row>
    <row r="55">
      <c r="A55" s="14" t="n"/>
      <c r="B55" s="14" t="n"/>
      <c r="C55" s="14" t="n"/>
      <c r="D55" s="15" t="n"/>
      <c r="E55" s="15" t="n"/>
      <c r="F55" s="16" t="n"/>
      <c r="G55" s="17" t="n"/>
      <c r="H55" s="17" t="n"/>
      <c r="I55" s="18" t="n"/>
      <c r="J55" s="17" t="n"/>
      <c r="K55" s="8">
        <f>IF(OR(A55="",G55="",H55="",I55=""),"",IFERROR(MIN(G55:H55)*I55,""))</f>
        <v/>
      </c>
      <c r="L55" s="8">
        <f>IF(OR(A55="",G55="",H55="",I55="",J55="",K55=""),"",IFERROR(MAX(0,MIN(G55:H55)-K55+J55),""))</f>
        <v/>
      </c>
      <c r="M55" s="19" t="n"/>
      <c r="N55" s="20">
        <f>IF(A55="","",IF($Q$1="","Imposta data scenario",IF(OR(B55="",C55="",D55="",E55="",F55="",G55="",H55="",I55="",J55="",M55=""),"Completa dati",IF(H55&gt;G55,"Verifica versato &gt; totale",IF(D55&lt;$Q$1,"Data servizio precedente allo scenario",IF(E55&lt;$Q$1,"Termine precedente allo scenario",IF(M55="Chiuso","Chiuso","Controllo umano")))))))</f>
        <v/>
      </c>
    </row>
    <row r="56">
      <c r="A56" s="14" t="n"/>
      <c r="B56" s="14" t="n"/>
      <c r="C56" s="14" t="n"/>
      <c r="D56" s="15" t="n"/>
      <c r="E56" s="15" t="n"/>
      <c r="F56" s="16" t="n"/>
      <c r="G56" s="17" t="n"/>
      <c r="H56" s="17" t="n"/>
      <c r="I56" s="18" t="n"/>
      <c r="J56" s="17" t="n"/>
      <c r="K56" s="9">
        <f>IF(OR(A56="",G56="",H56="",I56=""),"",IFERROR(MIN(G56:H56)*I56,""))</f>
        <v/>
      </c>
      <c r="L56" s="9">
        <f>IF(OR(A56="",G56="",H56="",I56="",J56="",K56=""),"",IFERROR(MAX(0,MIN(G56:H56)-K56+J56),""))</f>
        <v/>
      </c>
      <c r="M56" s="19" t="n"/>
      <c r="N56" s="21">
        <f>IF(A56="","",IF($Q$1="","Imposta data scenario",IF(OR(B56="",C56="",D56="",E56="",F56="",G56="",H56="",I56="",J56="",M56=""),"Completa dati",IF(H56&gt;G56,"Verifica versato &gt; totale",IF(D56&lt;$Q$1,"Data servizio precedente allo scenario",IF(E56&lt;$Q$1,"Termine precedente allo scenario",IF(M56="Chiuso","Chiuso","Controllo umano")))))))</f>
        <v/>
      </c>
    </row>
    <row r="57">
      <c r="A57" s="14" t="n"/>
      <c r="B57" s="14" t="n"/>
      <c r="C57" s="14" t="n"/>
      <c r="D57" s="15" t="n"/>
      <c r="E57" s="15" t="n"/>
      <c r="F57" s="16" t="n"/>
      <c r="G57" s="17" t="n"/>
      <c r="H57" s="17" t="n"/>
      <c r="I57" s="18" t="n"/>
      <c r="J57" s="17" t="n"/>
      <c r="K57" s="8">
        <f>IF(OR(A57="",G57="",H57="",I57=""),"",IFERROR(MIN(G57:H57)*I57,""))</f>
        <v/>
      </c>
      <c r="L57" s="8">
        <f>IF(OR(A57="",G57="",H57="",I57="",J57="",K57=""),"",IFERROR(MAX(0,MIN(G57:H57)-K57+J57),""))</f>
        <v/>
      </c>
      <c r="M57" s="19" t="n"/>
      <c r="N57" s="20">
        <f>IF(A57="","",IF($Q$1="","Imposta data scenario",IF(OR(B57="",C57="",D57="",E57="",F57="",G57="",H57="",I57="",J57="",M57=""),"Completa dati",IF(H57&gt;G57,"Verifica versato &gt; totale",IF(D57&lt;$Q$1,"Data servizio precedente allo scenario",IF(E57&lt;$Q$1,"Termine precedente allo scenario",IF(M57="Chiuso","Chiuso","Controllo umano")))))))</f>
        <v/>
      </c>
    </row>
    <row r="58">
      <c r="A58" s="14" t="n"/>
      <c r="B58" s="14" t="n"/>
      <c r="C58" s="14" t="n"/>
      <c r="D58" s="15" t="n"/>
      <c r="E58" s="15" t="n"/>
      <c r="F58" s="16" t="n"/>
      <c r="G58" s="17" t="n"/>
      <c r="H58" s="17" t="n"/>
      <c r="I58" s="18" t="n"/>
      <c r="J58" s="17" t="n"/>
      <c r="K58" s="9">
        <f>IF(OR(A58="",G58="",H58="",I58=""),"",IFERROR(MIN(G58:H58)*I58,""))</f>
        <v/>
      </c>
      <c r="L58" s="9">
        <f>IF(OR(A58="",G58="",H58="",I58="",J58="",K58=""),"",IFERROR(MAX(0,MIN(G58:H58)-K58+J58),""))</f>
        <v/>
      </c>
      <c r="M58" s="19" t="n"/>
      <c r="N58" s="21">
        <f>IF(A58="","",IF($Q$1="","Imposta data scenario",IF(OR(B58="",C58="",D58="",E58="",F58="",G58="",H58="",I58="",J58="",M58=""),"Completa dati",IF(H58&gt;G58,"Verifica versato &gt; totale",IF(D58&lt;$Q$1,"Data servizio precedente allo scenario",IF(E58&lt;$Q$1,"Termine precedente allo scenario",IF(M58="Chiuso","Chiuso","Controllo umano")))))))</f>
        <v/>
      </c>
    </row>
    <row r="59">
      <c r="A59" s="14" t="n"/>
      <c r="B59" s="14" t="n"/>
      <c r="C59" s="14" t="n"/>
      <c r="D59" s="15" t="n"/>
      <c r="E59" s="15" t="n"/>
      <c r="F59" s="16" t="n"/>
      <c r="G59" s="17" t="n"/>
      <c r="H59" s="17" t="n"/>
      <c r="I59" s="18" t="n"/>
      <c r="J59" s="17" t="n"/>
      <c r="K59" s="8">
        <f>IF(OR(A59="",G59="",H59="",I59=""),"",IFERROR(MIN(G59:H59)*I59,""))</f>
        <v/>
      </c>
      <c r="L59" s="8">
        <f>IF(OR(A59="",G59="",H59="",I59="",J59="",K59=""),"",IFERROR(MAX(0,MIN(G59:H59)-K59+J59),""))</f>
        <v/>
      </c>
      <c r="M59" s="19" t="n"/>
      <c r="N59" s="20">
        <f>IF(A59="","",IF($Q$1="","Imposta data scenario",IF(OR(B59="",C59="",D59="",E59="",F59="",G59="",H59="",I59="",J59="",M59=""),"Completa dati",IF(H59&gt;G59,"Verifica versato &gt; totale",IF(D59&lt;$Q$1,"Data servizio precedente allo scenario",IF(E59&lt;$Q$1,"Termine precedente allo scenario",IF(M59="Chiuso","Chiuso","Controllo umano")))))))</f>
        <v/>
      </c>
    </row>
    <row r="60">
      <c r="A60" s="14" t="n"/>
      <c r="B60" s="14" t="n"/>
      <c r="C60" s="14" t="n"/>
      <c r="D60" s="15" t="n"/>
      <c r="E60" s="15" t="n"/>
      <c r="F60" s="16" t="n"/>
      <c r="G60" s="17" t="n"/>
      <c r="H60" s="17" t="n"/>
      <c r="I60" s="18" t="n"/>
      <c r="J60" s="17" t="n"/>
      <c r="K60" s="9">
        <f>IF(OR(A60="",G60="",H60="",I60=""),"",IFERROR(MIN(G60:H60)*I60,""))</f>
        <v/>
      </c>
      <c r="L60" s="9">
        <f>IF(OR(A60="",G60="",H60="",I60="",J60="",K60=""),"",IFERROR(MAX(0,MIN(G60:H60)-K60+J60),""))</f>
        <v/>
      </c>
      <c r="M60" s="19" t="n"/>
      <c r="N60" s="21">
        <f>IF(A60="","",IF($Q$1="","Imposta data scenario",IF(OR(B60="",C60="",D60="",E60="",F60="",G60="",H60="",I60="",J60="",M60=""),"Completa dati",IF(H60&gt;G60,"Verifica versato &gt; totale",IF(D60&lt;$Q$1,"Data servizio precedente allo scenario",IF(E60&lt;$Q$1,"Termine precedente allo scenario",IF(M60="Chiuso","Chiuso","Controllo umano")))))))</f>
        <v/>
      </c>
    </row>
    <row r="61">
      <c r="A61" s="14" t="n"/>
      <c r="B61" s="14" t="n"/>
      <c r="C61" s="14" t="n"/>
      <c r="D61" s="15" t="n"/>
      <c r="E61" s="15" t="n"/>
      <c r="F61" s="16" t="n"/>
      <c r="G61" s="17" t="n"/>
      <c r="H61" s="17" t="n"/>
      <c r="I61" s="18" t="n"/>
      <c r="J61" s="17" t="n"/>
      <c r="K61" s="8">
        <f>IF(OR(A61="",G61="",H61="",I61=""),"",IFERROR(MIN(G61:H61)*I61,""))</f>
        <v/>
      </c>
      <c r="L61" s="8">
        <f>IF(OR(A61="",G61="",H61="",I61="",J61="",K61=""),"",IFERROR(MAX(0,MIN(G61:H61)-K61+J61),""))</f>
        <v/>
      </c>
      <c r="M61" s="19" t="n"/>
      <c r="N61" s="20">
        <f>IF(A61="","",IF($Q$1="","Imposta data scenario",IF(OR(B61="",C61="",D61="",E61="",F61="",G61="",H61="",I61="",J61="",M61=""),"Completa dati",IF(H61&gt;G61,"Verifica versato &gt; totale",IF(D61&lt;$Q$1,"Data servizio precedente allo scenario",IF(E61&lt;$Q$1,"Termine precedente allo scenario",IF(M61="Chiuso","Chiuso","Controllo umano")))))))</f>
        <v/>
      </c>
    </row>
    <row r="62">
      <c r="A62" s="14" t="n"/>
      <c r="B62" s="14" t="n"/>
      <c r="C62" s="14" t="n"/>
      <c r="D62" s="15" t="n"/>
      <c r="E62" s="15" t="n"/>
      <c r="F62" s="16" t="n"/>
      <c r="G62" s="17" t="n"/>
      <c r="H62" s="17" t="n"/>
      <c r="I62" s="18" t="n"/>
      <c r="J62" s="17" t="n"/>
      <c r="K62" s="9">
        <f>IF(OR(A62="",G62="",H62="",I62=""),"",IFERROR(MIN(G62:H62)*I62,""))</f>
        <v/>
      </c>
      <c r="L62" s="9">
        <f>IF(OR(A62="",G62="",H62="",I62="",J62="",K62=""),"",IFERROR(MAX(0,MIN(G62:H62)-K62+J62),""))</f>
        <v/>
      </c>
      <c r="M62" s="19" t="n"/>
      <c r="N62" s="21">
        <f>IF(A62="","",IF($Q$1="","Imposta data scenario",IF(OR(B62="",C62="",D62="",E62="",F62="",G62="",H62="",I62="",J62="",M62=""),"Completa dati",IF(H62&gt;G62,"Verifica versato &gt; totale",IF(D62&lt;$Q$1,"Data servizio precedente allo scenario",IF(E62&lt;$Q$1,"Termine precedente allo scenario",IF(M62="Chiuso","Chiuso","Controllo umano")))))))</f>
        <v/>
      </c>
    </row>
    <row r="63">
      <c r="A63" s="14" t="n"/>
      <c r="B63" s="14" t="n"/>
      <c r="C63" s="14" t="n"/>
      <c r="D63" s="15" t="n"/>
      <c r="E63" s="15" t="n"/>
      <c r="F63" s="16" t="n"/>
      <c r="G63" s="17" t="n"/>
      <c r="H63" s="17" t="n"/>
      <c r="I63" s="18" t="n"/>
      <c r="J63" s="17" t="n"/>
      <c r="K63" s="8">
        <f>IF(OR(A63="",G63="",H63="",I63=""),"",IFERROR(MIN(G63:H63)*I63,""))</f>
        <v/>
      </c>
      <c r="L63" s="8">
        <f>IF(OR(A63="",G63="",H63="",I63="",J63="",K63=""),"",IFERROR(MAX(0,MIN(G63:H63)-K63+J63),""))</f>
        <v/>
      </c>
      <c r="M63" s="19" t="n"/>
      <c r="N63" s="20">
        <f>IF(A63="","",IF($Q$1="","Imposta data scenario",IF(OR(B63="",C63="",D63="",E63="",F63="",G63="",H63="",I63="",J63="",M63=""),"Completa dati",IF(H63&gt;G63,"Verifica versato &gt; totale",IF(D63&lt;$Q$1,"Data servizio precedente allo scenario",IF(E63&lt;$Q$1,"Termine precedente allo scenario",IF(M63="Chiuso","Chiuso","Controllo umano")))))))</f>
        <v/>
      </c>
    </row>
    <row r="64">
      <c r="A64" s="14" t="n"/>
      <c r="B64" s="14" t="n"/>
      <c r="C64" s="14" t="n"/>
      <c r="D64" s="15" t="n"/>
      <c r="E64" s="15" t="n"/>
      <c r="F64" s="16" t="n"/>
      <c r="G64" s="17" t="n"/>
      <c r="H64" s="17" t="n"/>
      <c r="I64" s="18" t="n"/>
      <c r="J64" s="17" t="n"/>
      <c r="K64" s="9">
        <f>IF(OR(A64="",G64="",H64="",I64=""),"",IFERROR(MIN(G64:H64)*I64,""))</f>
        <v/>
      </c>
      <c r="L64" s="9">
        <f>IF(OR(A64="",G64="",H64="",I64="",J64="",K64=""),"",IFERROR(MAX(0,MIN(G64:H64)-K64+J64),""))</f>
        <v/>
      </c>
      <c r="M64" s="19" t="n"/>
      <c r="N64" s="21">
        <f>IF(A64="","",IF($Q$1="","Imposta data scenario",IF(OR(B64="",C64="",D64="",E64="",F64="",G64="",H64="",I64="",J64="",M64=""),"Completa dati",IF(H64&gt;G64,"Verifica versato &gt; totale",IF(D64&lt;$Q$1,"Data servizio precedente allo scenario",IF(E64&lt;$Q$1,"Termine precedente allo scenario",IF(M64="Chiuso","Chiuso","Controllo umano")))))))</f>
        <v/>
      </c>
    </row>
    <row r="65">
      <c r="A65" s="14" t="n"/>
      <c r="B65" s="14" t="n"/>
      <c r="C65" s="14" t="n"/>
      <c r="D65" s="15" t="n"/>
      <c r="E65" s="15" t="n"/>
      <c r="F65" s="16" t="n"/>
      <c r="G65" s="17" t="n"/>
      <c r="H65" s="17" t="n"/>
      <c r="I65" s="18" t="n"/>
      <c r="J65" s="17" t="n"/>
      <c r="K65" s="8">
        <f>IF(OR(A65="",G65="",H65="",I65=""),"",IFERROR(MIN(G65:H65)*I65,""))</f>
        <v/>
      </c>
      <c r="L65" s="8">
        <f>IF(OR(A65="",G65="",H65="",I65="",J65="",K65=""),"",IFERROR(MAX(0,MIN(G65:H65)-K65+J65),""))</f>
        <v/>
      </c>
      <c r="M65" s="19" t="n"/>
      <c r="N65" s="20">
        <f>IF(A65="","",IF($Q$1="","Imposta data scenario",IF(OR(B65="",C65="",D65="",E65="",F65="",G65="",H65="",I65="",J65="",M65=""),"Completa dati",IF(H65&gt;G65,"Verifica versato &gt; totale",IF(D65&lt;$Q$1,"Data servizio precedente allo scenario",IF(E65&lt;$Q$1,"Termine precedente allo scenario",IF(M65="Chiuso","Chiuso","Controllo umano")))))))</f>
        <v/>
      </c>
    </row>
    <row r="66">
      <c r="A66" s="14" t="n"/>
      <c r="B66" s="14" t="n"/>
      <c r="C66" s="14" t="n"/>
      <c r="D66" s="15" t="n"/>
      <c r="E66" s="15" t="n"/>
      <c r="F66" s="16" t="n"/>
      <c r="G66" s="17" t="n"/>
      <c r="H66" s="17" t="n"/>
      <c r="I66" s="18" t="n"/>
      <c r="J66" s="17" t="n"/>
      <c r="K66" s="9">
        <f>IF(OR(A66="",G66="",H66="",I66=""),"",IFERROR(MIN(G66:H66)*I66,""))</f>
        <v/>
      </c>
      <c r="L66" s="9">
        <f>IF(OR(A66="",G66="",H66="",I66="",J66="",K66=""),"",IFERROR(MAX(0,MIN(G66:H66)-K66+J66),""))</f>
        <v/>
      </c>
      <c r="M66" s="19" t="n"/>
      <c r="N66" s="21">
        <f>IF(A66="","",IF($Q$1="","Imposta data scenario",IF(OR(B66="",C66="",D66="",E66="",F66="",G66="",H66="",I66="",J66="",M66=""),"Completa dati",IF(H66&gt;G66,"Verifica versato &gt; totale",IF(D66&lt;$Q$1,"Data servizio precedente allo scenario",IF(E66&lt;$Q$1,"Termine precedente allo scenario",IF(M66="Chiuso","Chiuso","Controllo umano")))))))</f>
        <v/>
      </c>
    </row>
    <row r="67">
      <c r="A67" s="14" t="n"/>
      <c r="B67" s="14" t="n"/>
      <c r="C67" s="14" t="n"/>
      <c r="D67" s="15" t="n"/>
      <c r="E67" s="15" t="n"/>
      <c r="F67" s="16" t="n"/>
      <c r="G67" s="17" t="n"/>
      <c r="H67" s="17" t="n"/>
      <c r="I67" s="18" t="n"/>
      <c r="J67" s="17" t="n"/>
      <c r="K67" s="8">
        <f>IF(OR(A67="",G67="",H67="",I67=""),"",IFERROR(MIN(G67:H67)*I67,""))</f>
        <v/>
      </c>
      <c r="L67" s="8">
        <f>IF(OR(A67="",G67="",H67="",I67="",J67="",K67=""),"",IFERROR(MAX(0,MIN(G67:H67)-K67+J67),""))</f>
        <v/>
      </c>
      <c r="M67" s="19" t="n"/>
      <c r="N67" s="20">
        <f>IF(A67="","",IF($Q$1="","Imposta data scenario",IF(OR(B67="",C67="",D67="",E67="",F67="",G67="",H67="",I67="",J67="",M67=""),"Completa dati",IF(H67&gt;G67,"Verifica versato &gt; totale",IF(D67&lt;$Q$1,"Data servizio precedente allo scenario",IF(E67&lt;$Q$1,"Termine precedente allo scenario",IF(M67="Chiuso","Chiuso","Controllo umano")))))))</f>
        <v/>
      </c>
    </row>
    <row r="68">
      <c r="A68" s="14" t="n"/>
      <c r="B68" s="14" t="n"/>
      <c r="C68" s="14" t="n"/>
      <c r="D68" s="15" t="n"/>
      <c r="E68" s="15" t="n"/>
      <c r="F68" s="16" t="n"/>
      <c r="G68" s="17" t="n"/>
      <c r="H68" s="17" t="n"/>
      <c r="I68" s="18" t="n"/>
      <c r="J68" s="17" t="n"/>
      <c r="K68" s="9">
        <f>IF(OR(A68="",G68="",H68="",I68=""),"",IFERROR(MIN(G68:H68)*I68,""))</f>
        <v/>
      </c>
      <c r="L68" s="9">
        <f>IF(OR(A68="",G68="",H68="",I68="",J68="",K68=""),"",IFERROR(MAX(0,MIN(G68:H68)-K68+J68),""))</f>
        <v/>
      </c>
      <c r="M68" s="19" t="n"/>
      <c r="N68" s="21">
        <f>IF(A68="","",IF($Q$1="","Imposta data scenario",IF(OR(B68="",C68="",D68="",E68="",F68="",G68="",H68="",I68="",J68="",M68=""),"Completa dati",IF(H68&gt;G68,"Verifica versato &gt; totale",IF(D68&lt;$Q$1,"Data servizio precedente allo scenario",IF(E68&lt;$Q$1,"Termine precedente allo scenario",IF(M68="Chiuso","Chiuso","Controllo umano")))))))</f>
        <v/>
      </c>
    </row>
    <row r="69">
      <c r="A69" s="14" t="n"/>
      <c r="B69" s="14" t="n"/>
      <c r="C69" s="14" t="n"/>
      <c r="D69" s="15" t="n"/>
      <c r="E69" s="15" t="n"/>
      <c r="F69" s="16" t="n"/>
      <c r="G69" s="17" t="n"/>
      <c r="H69" s="17" t="n"/>
      <c r="I69" s="18" t="n"/>
      <c r="J69" s="17" t="n"/>
      <c r="K69" s="8">
        <f>IF(OR(A69="",G69="",H69="",I69=""),"",IFERROR(MIN(G69:H69)*I69,""))</f>
        <v/>
      </c>
      <c r="L69" s="8">
        <f>IF(OR(A69="",G69="",H69="",I69="",J69="",K69=""),"",IFERROR(MAX(0,MIN(G69:H69)-K69+J69),""))</f>
        <v/>
      </c>
      <c r="M69" s="19" t="n"/>
      <c r="N69" s="20">
        <f>IF(A69="","",IF($Q$1="","Imposta data scenario",IF(OR(B69="",C69="",D69="",E69="",F69="",G69="",H69="",I69="",J69="",M69=""),"Completa dati",IF(H69&gt;G69,"Verifica versato &gt; totale",IF(D69&lt;$Q$1,"Data servizio precedente allo scenario",IF(E69&lt;$Q$1,"Termine precedente allo scenario",IF(M69="Chiuso","Chiuso","Controllo umano")))))))</f>
        <v/>
      </c>
    </row>
    <row r="70">
      <c r="A70" s="14" t="n"/>
      <c r="B70" s="14" t="n"/>
      <c r="C70" s="14" t="n"/>
      <c r="D70" s="15" t="n"/>
      <c r="E70" s="15" t="n"/>
      <c r="F70" s="16" t="n"/>
      <c r="G70" s="17" t="n"/>
      <c r="H70" s="17" t="n"/>
      <c r="I70" s="18" t="n"/>
      <c r="J70" s="17" t="n"/>
      <c r="K70" s="9">
        <f>IF(OR(A70="",G70="",H70="",I70=""),"",IFERROR(MIN(G70:H70)*I70,""))</f>
        <v/>
      </c>
      <c r="L70" s="9">
        <f>IF(OR(A70="",G70="",H70="",I70="",J70="",K70=""),"",IFERROR(MAX(0,MIN(G70:H70)-K70+J70),""))</f>
        <v/>
      </c>
      <c r="M70" s="19" t="n"/>
      <c r="N70" s="21">
        <f>IF(A70="","",IF($Q$1="","Imposta data scenario",IF(OR(B70="",C70="",D70="",E70="",F70="",G70="",H70="",I70="",J70="",M70=""),"Completa dati",IF(H70&gt;G70,"Verifica versato &gt; totale",IF(D70&lt;$Q$1,"Data servizio precedente allo scenario",IF(E70&lt;$Q$1,"Termine precedente allo scenario",IF(M70="Chiuso","Chiuso","Controllo umano")))))))</f>
        <v/>
      </c>
    </row>
    <row r="71">
      <c r="A71" s="14" t="n"/>
      <c r="B71" s="14" t="n"/>
      <c r="C71" s="14" t="n"/>
      <c r="D71" s="15" t="n"/>
      <c r="E71" s="15" t="n"/>
      <c r="F71" s="16" t="n"/>
      <c r="G71" s="17" t="n"/>
      <c r="H71" s="17" t="n"/>
      <c r="I71" s="18" t="n"/>
      <c r="J71" s="17" t="n"/>
      <c r="K71" s="8">
        <f>IF(OR(A71="",G71="",H71="",I71=""),"",IFERROR(MIN(G71:H71)*I71,""))</f>
        <v/>
      </c>
      <c r="L71" s="8">
        <f>IF(OR(A71="",G71="",H71="",I71="",J71="",K71=""),"",IFERROR(MAX(0,MIN(G71:H71)-K71+J71),""))</f>
        <v/>
      </c>
      <c r="M71" s="19" t="n"/>
      <c r="N71" s="20">
        <f>IF(A71="","",IF($Q$1="","Imposta data scenario",IF(OR(B71="",C71="",D71="",E71="",F71="",G71="",H71="",I71="",J71="",M71=""),"Completa dati",IF(H71&gt;G71,"Verifica versato &gt; totale",IF(D71&lt;$Q$1,"Data servizio precedente allo scenario",IF(E71&lt;$Q$1,"Termine precedente allo scenario",IF(M71="Chiuso","Chiuso","Controllo umano")))))))</f>
        <v/>
      </c>
    </row>
    <row r="72">
      <c r="A72" s="14" t="n"/>
      <c r="B72" s="14" t="n"/>
      <c r="C72" s="14" t="n"/>
      <c r="D72" s="15" t="n"/>
      <c r="E72" s="15" t="n"/>
      <c r="F72" s="16" t="n"/>
      <c r="G72" s="17" t="n"/>
      <c r="H72" s="17" t="n"/>
      <c r="I72" s="18" t="n"/>
      <c r="J72" s="17" t="n"/>
      <c r="K72" s="9">
        <f>IF(OR(A72="",G72="",H72="",I72=""),"",IFERROR(MIN(G72:H72)*I72,""))</f>
        <v/>
      </c>
      <c r="L72" s="9">
        <f>IF(OR(A72="",G72="",H72="",I72="",J72="",K72=""),"",IFERROR(MAX(0,MIN(G72:H72)-K72+J72),""))</f>
        <v/>
      </c>
      <c r="M72" s="19" t="n"/>
      <c r="N72" s="21">
        <f>IF(A72="","",IF($Q$1="","Imposta data scenario",IF(OR(B72="",C72="",D72="",E72="",F72="",G72="",H72="",I72="",J72="",M72=""),"Completa dati",IF(H72&gt;G72,"Verifica versato &gt; totale",IF(D72&lt;$Q$1,"Data servizio precedente allo scenario",IF(E72&lt;$Q$1,"Termine precedente allo scenario",IF(M72="Chiuso","Chiuso","Controllo umano")))))))</f>
        <v/>
      </c>
    </row>
    <row r="73">
      <c r="A73" s="14" t="n"/>
      <c r="B73" s="14" t="n"/>
      <c r="C73" s="14" t="n"/>
      <c r="D73" s="15" t="n"/>
      <c r="E73" s="15" t="n"/>
      <c r="F73" s="16" t="n"/>
      <c r="G73" s="17" t="n"/>
      <c r="H73" s="17" t="n"/>
      <c r="I73" s="18" t="n"/>
      <c r="J73" s="17" t="n"/>
      <c r="K73" s="8">
        <f>IF(OR(A73="",G73="",H73="",I73=""),"",IFERROR(MIN(G73:H73)*I73,""))</f>
        <v/>
      </c>
      <c r="L73" s="8">
        <f>IF(OR(A73="",G73="",H73="",I73="",J73="",K73=""),"",IFERROR(MAX(0,MIN(G73:H73)-K73+J73),""))</f>
        <v/>
      </c>
      <c r="M73" s="19" t="n"/>
      <c r="N73" s="20">
        <f>IF(A73="","",IF($Q$1="","Imposta data scenario",IF(OR(B73="",C73="",D73="",E73="",F73="",G73="",H73="",I73="",J73="",M73=""),"Completa dati",IF(H73&gt;G73,"Verifica versato &gt; totale",IF(D73&lt;$Q$1,"Data servizio precedente allo scenario",IF(E73&lt;$Q$1,"Termine precedente allo scenario",IF(M73="Chiuso","Chiuso","Controllo umano")))))))</f>
        <v/>
      </c>
    </row>
    <row r="74">
      <c r="A74" s="14" t="n"/>
      <c r="B74" s="14" t="n"/>
      <c r="C74" s="14" t="n"/>
      <c r="D74" s="15" t="n"/>
      <c r="E74" s="15" t="n"/>
      <c r="F74" s="16" t="n"/>
      <c r="G74" s="17" t="n"/>
      <c r="H74" s="17" t="n"/>
      <c r="I74" s="18" t="n"/>
      <c r="J74" s="17" t="n"/>
      <c r="K74" s="9">
        <f>IF(OR(A74="",G74="",H74="",I74=""),"",IFERROR(MIN(G74:H74)*I74,""))</f>
        <v/>
      </c>
      <c r="L74" s="9">
        <f>IF(OR(A74="",G74="",H74="",I74="",J74="",K74=""),"",IFERROR(MAX(0,MIN(G74:H74)-K74+J74),""))</f>
        <v/>
      </c>
      <c r="M74" s="19" t="n"/>
      <c r="N74" s="21">
        <f>IF(A74="","",IF($Q$1="","Imposta data scenario",IF(OR(B74="",C74="",D74="",E74="",F74="",G74="",H74="",I74="",J74="",M74=""),"Completa dati",IF(H74&gt;G74,"Verifica versato &gt; totale",IF(D74&lt;$Q$1,"Data servizio precedente allo scenario",IF(E74&lt;$Q$1,"Termine precedente allo scenario",IF(M74="Chiuso","Chiuso","Controllo umano")))))))</f>
        <v/>
      </c>
    </row>
    <row r="75">
      <c r="A75" s="14" t="n"/>
      <c r="B75" s="14" t="n"/>
      <c r="C75" s="14" t="n"/>
      <c r="D75" s="15" t="n"/>
      <c r="E75" s="15" t="n"/>
      <c r="F75" s="16" t="n"/>
      <c r="G75" s="17" t="n"/>
      <c r="H75" s="17" t="n"/>
      <c r="I75" s="18" t="n"/>
      <c r="J75" s="17" t="n"/>
      <c r="K75" s="8">
        <f>IF(OR(A75="",G75="",H75="",I75=""),"",IFERROR(MIN(G75:H75)*I75,""))</f>
        <v/>
      </c>
      <c r="L75" s="8">
        <f>IF(OR(A75="",G75="",H75="",I75="",J75="",K75=""),"",IFERROR(MAX(0,MIN(G75:H75)-K75+J75),""))</f>
        <v/>
      </c>
      <c r="M75" s="19" t="n"/>
      <c r="N75" s="20">
        <f>IF(A75="","",IF($Q$1="","Imposta data scenario",IF(OR(B75="",C75="",D75="",E75="",F75="",G75="",H75="",I75="",J75="",M75=""),"Completa dati",IF(H75&gt;G75,"Verifica versato &gt; totale",IF(D75&lt;$Q$1,"Data servizio precedente allo scenario",IF(E75&lt;$Q$1,"Termine precedente allo scenario",IF(M75="Chiuso","Chiuso","Controllo umano")))))))</f>
        <v/>
      </c>
    </row>
    <row r="76">
      <c r="A76" s="14" t="n"/>
      <c r="B76" s="14" t="n"/>
      <c r="C76" s="14" t="n"/>
      <c r="D76" s="15" t="n"/>
      <c r="E76" s="15" t="n"/>
      <c r="F76" s="16" t="n"/>
      <c r="G76" s="17" t="n"/>
      <c r="H76" s="17" t="n"/>
      <c r="I76" s="18" t="n"/>
      <c r="J76" s="17" t="n"/>
      <c r="K76" s="9">
        <f>IF(OR(A76="",G76="",H76="",I76=""),"",IFERROR(MIN(G76:H76)*I76,""))</f>
        <v/>
      </c>
      <c r="L76" s="9">
        <f>IF(OR(A76="",G76="",H76="",I76="",J76="",K76=""),"",IFERROR(MAX(0,MIN(G76:H76)-K76+J76),""))</f>
        <v/>
      </c>
      <c r="M76" s="19" t="n"/>
      <c r="N76" s="21">
        <f>IF(A76="","",IF($Q$1="","Imposta data scenario",IF(OR(B76="",C76="",D76="",E76="",F76="",G76="",H76="",I76="",J76="",M76=""),"Completa dati",IF(H76&gt;G76,"Verifica versato &gt; totale",IF(D76&lt;$Q$1,"Data servizio precedente allo scenario",IF(E76&lt;$Q$1,"Termine precedente allo scenario",IF(M76="Chiuso","Chiuso","Controllo umano")))))))</f>
        <v/>
      </c>
    </row>
    <row r="77">
      <c r="A77" s="14" t="n"/>
      <c r="B77" s="14" t="n"/>
      <c r="C77" s="14" t="n"/>
      <c r="D77" s="15" t="n"/>
      <c r="E77" s="15" t="n"/>
      <c r="F77" s="16" t="n"/>
      <c r="G77" s="17" t="n"/>
      <c r="H77" s="17" t="n"/>
      <c r="I77" s="18" t="n"/>
      <c r="J77" s="17" t="n"/>
      <c r="K77" s="8">
        <f>IF(OR(A77="",G77="",H77="",I77=""),"",IFERROR(MIN(G77:H77)*I77,""))</f>
        <v/>
      </c>
      <c r="L77" s="8">
        <f>IF(OR(A77="",G77="",H77="",I77="",J77="",K77=""),"",IFERROR(MAX(0,MIN(G77:H77)-K77+J77),""))</f>
        <v/>
      </c>
      <c r="M77" s="19" t="n"/>
      <c r="N77" s="20">
        <f>IF(A77="","",IF($Q$1="","Imposta data scenario",IF(OR(B77="",C77="",D77="",E77="",F77="",G77="",H77="",I77="",J77="",M77=""),"Completa dati",IF(H77&gt;G77,"Verifica versato &gt; totale",IF(D77&lt;$Q$1,"Data servizio precedente allo scenario",IF(E77&lt;$Q$1,"Termine precedente allo scenario",IF(M77="Chiuso","Chiuso","Controllo umano")))))))</f>
        <v/>
      </c>
    </row>
    <row r="78">
      <c r="A78" s="14" t="n"/>
      <c r="B78" s="14" t="n"/>
      <c r="C78" s="14" t="n"/>
      <c r="D78" s="15" t="n"/>
      <c r="E78" s="15" t="n"/>
      <c r="F78" s="16" t="n"/>
      <c r="G78" s="17" t="n"/>
      <c r="H78" s="17" t="n"/>
      <c r="I78" s="18" t="n"/>
      <c r="J78" s="17" t="n"/>
      <c r="K78" s="9">
        <f>IF(OR(A78="",G78="",H78="",I78=""),"",IFERROR(MIN(G78:H78)*I78,""))</f>
        <v/>
      </c>
      <c r="L78" s="9">
        <f>IF(OR(A78="",G78="",H78="",I78="",J78="",K78=""),"",IFERROR(MAX(0,MIN(G78:H78)-K78+J78),""))</f>
        <v/>
      </c>
      <c r="M78" s="19" t="n"/>
      <c r="N78" s="21">
        <f>IF(A78="","",IF($Q$1="","Imposta data scenario",IF(OR(B78="",C78="",D78="",E78="",F78="",G78="",H78="",I78="",J78="",M78=""),"Completa dati",IF(H78&gt;G78,"Verifica versato &gt; totale",IF(D78&lt;$Q$1,"Data servizio precedente allo scenario",IF(E78&lt;$Q$1,"Termine precedente allo scenario",IF(M78="Chiuso","Chiuso","Controllo umano")))))))</f>
        <v/>
      </c>
    </row>
    <row r="79">
      <c r="A79" s="14" t="n"/>
      <c r="B79" s="14" t="n"/>
      <c r="C79" s="14" t="n"/>
      <c r="D79" s="15" t="n"/>
      <c r="E79" s="15" t="n"/>
      <c r="F79" s="16" t="n"/>
      <c r="G79" s="17" t="n"/>
      <c r="H79" s="17" t="n"/>
      <c r="I79" s="18" t="n"/>
      <c r="J79" s="17" t="n"/>
      <c r="K79" s="8">
        <f>IF(OR(A79="",G79="",H79="",I79=""),"",IFERROR(MIN(G79:H79)*I79,""))</f>
        <v/>
      </c>
      <c r="L79" s="8">
        <f>IF(OR(A79="",G79="",H79="",I79="",J79="",K79=""),"",IFERROR(MAX(0,MIN(G79:H79)-K79+J79),""))</f>
        <v/>
      </c>
      <c r="M79" s="19" t="n"/>
      <c r="N79" s="20">
        <f>IF(A79="","",IF($Q$1="","Imposta data scenario",IF(OR(B79="",C79="",D79="",E79="",F79="",G79="",H79="",I79="",J79="",M79=""),"Completa dati",IF(H79&gt;G79,"Verifica versato &gt; totale",IF(D79&lt;$Q$1,"Data servizio precedente allo scenario",IF(E79&lt;$Q$1,"Termine precedente allo scenario",IF(M79="Chiuso","Chiuso","Controllo umano")))))))</f>
        <v/>
      </c>
    </row>
    <row r="80">
      <c r="A80" s="14" t="n"/>
      <c r="B80" s="14" t="n"/>
      <c r="C80" s="14" t="n"/>
      <c r="D80" s="15" t="n"/>
      <c r="E80" s="15" t="n"/>
      <c r="F80" s="16" t="n"/>
      <c r="G80" s="17" t="n"/>
      <c r="H80" s="17" t="n"/>
      <c r="I80" s="18" t="n"/>
      <c r="J80" s="17" t="n"/>
      <c r="K80" s="9">
        <f>IF(OR(A80="",G80="",H80="",I80=""),"",IFERROR(MIN(G80:H80)*I80,""))</f>
        <v/>
      </c>
      <c r="L80" s="9">
        <f>IF(OR(A80="",G80="",H80="",I80="",J80="",K80=""),"",IFERROR(MAX(0,MIN(G80:H80)-K80+J80),""))</f>
        <v/>
      </c>
      <c r="M80" s="19" t="n"/>
      <c r="N80" s="21">
        <f>IF(A80="","",IF($Q$1="","Imposta data scenario",IF(OR(B80="",C80="",D80="",E80="",F80="",G80="",H80="",I80="",J80="",M80=""),"Completa dati",IF(H80&gt;G80,"Verifica versato &gt; totale",IF(D80&lt;$Q$1,"Data servizio precedente allo scenario",IF(E80&lt;$Q$1,"Termine precedente allo scenario",IF(M80="Chiuso","Chiuso","Controllo umano")))))))</f>
        <v/>
      </c>
    </row>
    <row r="81">
      <c r="A81" s="14" t="n"/>
      <c r="B81" s="14" t="n"/>
      <c r="C81" s="14" t="n"/>
      <c r="D81" s="15" t="n"/>
      <c r="E81" s="15" t="n"/>
      <c r="F81" s="16" t="n"/>
      <c r="G81" s="17" t="n"/>
      <c r="H81" s="17" t="n"/>
      <c r="I81" s="18" t="n"/>
      <c r="J81" s="17" t="n"/>
      <c r="K81" s="8">
        <f>IF(OR(A81="",G81="",H81="",I81=""),"",IFERROR(MIN(G81:H81)*I81,""))</f>
        <v/>
      </c>
      <c r="L81" s="8">
        <f>IF(OR(A81="",G81="",H81="",I81="",J81="",K81=""),"",IFERROR(MAX(0,MIN(G81:H81)-K81+J81),""))</f>
        <v/>
      </c>
      <c r="M81" s="19" t="n"/>
      <c r="N81" s="20">
        <f>IF(A81="","",IF($Q$1="","Imposta data scenario",IF(OR(B81="",C81="",D81="",E81="",F81="",G81="",H81="",I81="",J81="",M81=""),"Completa dati",IF(H81&gt;G81,"Verifica versato &gt; totale",IF(D81&lt;$Q$1,"Data servizio precedente allo scenario",IF(E81&lt;$Q$1,"Termine precedente allo scenario",IF(M81="Chiuso","Chiuso","Controllo umano")))))))</f>
        <v/>
      </c>
    </row>
    <row r="82">
      <c r="A82" s="14" t="n"/>
      <c r="B82" s="14" t="n"/>
      <c r="C82" s="14" t="n"/>
      <c r="D82" s="15" t="n"/>
      <c r="E82" s="15" t="n"/>
      <c r="F82" s="16" t="n"/>
      <c r="G82" s="17" t="n"/>
      <c r="H82" s="17" t="n"/>
      <c r="I82" s="18" t="n"/>
      <c r="J82" s="17" t="n"/>
      <c r="K82" s="9">
        <f>IF(OR(A82="",G82="",H82="",I82=""),"",IFERROR(MIN(G82:H82)*I82,""))</f>
        <v/>
      </c>
      <c r="L82" s="9">
        <f>IF(OR(A82="",G82="",H82="",I82="",J82="",K82=""),"",IFERROR(MAX(0,MIN(G82:H82)-K82+J82),""))</f>
        <v/>
      </c>
      <c r="M82" s="19" t="n"/>
      <c r="N82" s="21">
        <f>IF(A82="","",IF($Q$1="","Imposta data scenario",IF(OR(B82="",C82="",D82="",E82="",F82="",G82="",H82="",I82="",J82="",M82=""),"Completa dati",IF(H82&gt;G82,"Verifica versato &gt; totale",IF(D82&lt;$Q$1,"Data servizio precedente allo scenario",IF(E82&lt;$Q$1,"Termine precedente allo scenario",IF(M82="Chiuso","Chiuso","Controllo umano")))))))</f>
        <v/>
      </c>
    </row>
    <row r="83">
      <c r="A83" s="14" t="n"/>
      <c r="B83" s="14" t="n"/>
      <c r="C83" s="14" t="n"/>
      <c r="D83" s="15" t="n"/>
      <c r="E83" s="15" t="n"/>
      <c r="F83" s="16" t="n"/>
      <c r="G83" s="17" t="n"/>
      <c r="H83" s="17" t="n"/>
      <c r="I83" s="18" t="n"/>
      <c r="J83" s="17" t="n"/>
      <c r="K83" s="8">
        <f>IF(OR(A83="",G83="",H83="",I83=""),"",IFERROR(MIN(G83:H83)*I83,""))</f>
        <v/>
      </c>
      <c r="L83" s="8">
        <f>IF(OR(A83="",G83="",H83="",I83="",J83="",K83=""),"",IFERROR(MAX(0,MIN(G83:H83)-K83+J83),""))</f>
        <v/>
      </c>
      <c r="M83" s="19" t="n"/>
      <c r="N83" s="20">
        <f>IF(A83="","",IF($Q$1="","Imposta data scenario",IF(OR(B83="",C83="",D83="",E83="",F83="",G83="",H83="",I83="",J83="",M83=""),"Completa dati",IF(H83&gt;G83,"Verifica versato &gt; totale",IF(D83&lt;$Q$1,"Data servizio precedente allo scenario",IF(E83&lt;$Q$1,"Termine precedente allo scenario",IF(M83="Chiuso","Chiuso","Controllo umano")))))))</f>
        <v/>
      </c>
    </row>
    <row r="84">
      <c r="A84" s="14" t="n"/>
      <c r="B84" s="14" t="n"/>
      <c r="C84" s="14" t="n"/>
      <c r="D84" s="15" t="n"/>
      <c r="E84" s="15" t="n"/>
      <c r="F84" s="16" t="n"/>
      <c r="G84" s="17" t="n"/>
      <c r="H84" s="17" t="n"/>
      <c r="I84" s="18" t="n"/>
      <c r="J84" s="17" t="n"/>
      <c r="K84" s="9">
        <f>IF(OR(A84="",G84="",H84="",I84=""),"",IFERROR(MIN(G84:H84)*I84,""))</f>
        <v/>
      </c>
      <c r="L84" s="9">
        <f>IF(OR(A84="",G84="",H84="",I84="",J84="",K84=""),"",IFERROR(MAX(0,MIN(G84:H84)-K84+J84),""))</f>
        <v/>
      </c>
      <c r="M84" s="19" t="n"/>
      <c r="N84" s="21">
        <f>IF(A84="","",IF($Q$1="","Imposta data scenario",IF(OR(B84="",C84="",D84="",E84="",F84="",G84="",H84="",I84="",J84="",M84=""),"Completa dati",IF(H84&gt;G84,"Verifica versato &gt; totale",IF(D84&lt;$Q$1,"Data servizio precedente allo scenario",IF(E84&lt;$Q$1,"Termine precedente allo scenario",IF(M84="Chiuso","Chiuso","Controllo umano")))))))</f>
        <v/>
      </c>
    </row>
    <row r="85">
      <c r="A85" s="14" t="n"/>
      <c r="B85" s="14" t="n"/>
      <c r="C85" s="14" t="n"/>
      <c r="D85" s="15" t="n"/>
      <c r="E85" s="15" t="n"/>
      <c r="F85" s="16" t="n"/>
      <c r="G85" s="17" t="n"/>
      <c r="H85" s="17" t="n"/>
      <c r="I85" s="18" t="n"/>
      <c r="J85" s="17" t="n"/>
      <c r="K85" s="8">
        <f>IF(OR(A85="",G85="",H85="",I85=""),"",IFERROR(MIN(G85:H85)*I85,""))</f>
        <v/>
      </c>
      <c r="L85" s="8">
        <f>IF(OR(A85="",G85="",H85="",I85="",J85="",K85=""),"",IFERROR(MAX(0,MIN(G85:H85)-K85+J85),""))</f>
        <v/>
      </c>
      <c r="M85" s="19" t="n"/>
      <c r="N85" s="20">
        <f>IF(A85="","",IF($Q$1="","Imposta data scenario",IF(OR(B85="",C85="",D85="",E85="",F85="",G85="",H85="",I85="",J85="",M85=""),"Completa dati",IF(H85&gt;G85,"Verifica versato &gt; totale",IF(D85&lt;$Q$1,"Data servizio precedente allo scenario",IF(E85&lt;$Q$1,"Termine precedente allo scenario",IF(M85="Chiuso","Chiuso","Controllo umano")))))))</f>
        <v/>
      </c>
    </row>
    <row r="86">
      <c r="A86" s="14" t="n"/>
      <c r="B86" s="14" t="n"/>
      <c r="C86" s="14" t="n"/>
      <c r="D86" s="15" t="n"/>
      <c r="E86" s="15" t="n"/>
      <c r="F86" s="16" t="n"/>
      <c r="G86" s="17" t="n"/>
      <c r="H86" s="17" t="n"/>
      <c r="I86" s="18" t="n"/>
      <c r="J86" s="17" t="n"/>
      <c r="K86" s="9">
        <f>IF(OR(A86="",G86="",H86="",I86=""),"",IFERROR(MIN(G86:H86)*I86,""))</f>
        <v/>
      </c>
      <c r="L86" s="9">
        <f>IF(OR(A86="",G86="",H86="",I86="",J86="",K86=""),"",IFERROR(MAX(0,MIN(G86:H86)-K86+J86),""))</f>
        <v/>
      </c>
      <c r="M86" s="19" t="n"/>
      <c r="N86" s="21">
        <f>IF(A86="","",IF($Q$1="","Imposta data scenario",IF(OR(B86="",C86="",D86="",E86="",F86="",G86="",H86="",I86="",J86="",M86=""),"Completa dati",IF(H86&gt;G86,"Verifica versato &gt; totale",IF(D86&lt;$Q$1,"Data servizio precedente allo scenario",IF(E86&lt;$Q$1,"Termine precedente allo scenario",IF(M86="Chiuso","Chiuso","Controllo umano")))))))</f>
        <v/>
      </c>
    </row>
    <row r="87">
      <c r="A87" s="14" t="n"/>
      <c r="B87" s="14" t="n"/>
      <c r="C87" s="14" t="n"/>
      <c r="D87" s="15" t="n"/>
      <c r="E87" s="15" t="n"/>
      <c r="F87" s="16" t="n"/>
      <c r="G87" s="17" t="n"/>
      <c r="H87" s="17" t="n"/>
      <c r="I87" s="18" t="n"/>
      <c r="J87" s="17" t="n"/>
      <c r="K87" s="8">
        <f>IF(OR(A87="",G87="",H87="",I87=""),"",IFERROR(MIN(G87:H87)*I87,""))</f>
        <v/>
      </c>
      <c r="L87" s="8">
        <f>IF(OR(A87="",G87="",H87="",I87="",J87="",K87=""),"",IFERROR(MAX(0,MIN(G87:H87)-K87+J87),""))</f>
        <v/>
      </c>
      <c r="M87" s="19" t="n"/>
      <c r="N87" s="20">
        <f>IF(A87="","",IF($Q$1="","Imposta data scenario",IF(OR(B87="",C87="",D87="",E87="",F87="",G87="",H87="",I87="",J87="",M87=""),"Completa dati",IF(H87&gt;G87,"Verifica versato &gt; totale",IF(D87&lt;$Q$1,"Data servizio precedente allo scenario",IF(E87&lt;$Q$1,"Termine precedente allo scenario",IF(M87="Chiuso","Chiuso","Controllo umano")))))))</f>
        <v/>
      </c>
    </row>
    <row r="88">
      <c r="A88" s="14" t="n"/>
      <c r="B88" s="14" t="n"/>
      <c r="C88" s="14" t="n"/>
      <c r="D88" s="15" t="n"/>
      <c r="E88" s="15" t="n"/>
      <c r="F88" s="16" t="n"/>
      <c r="G88" s="17" t="n"/>
      <c r="H88" s="17" t="n"/>
      <c r="I88" s="18" t="n"/>
      <c r="J88" s="17" t="n"/>
      <c r="K88" s="9">
        <f>IF(OR(A88="",G88="",H88="",I88=""),"",IFERROR(MIN(G88:H88)*I88,""))</f>
        <v/>
      </c>
      <c r="L88" s="9">
        <f>IF(OR(A88="",G88="",H88="",I88="",J88="",K88=""),"",IFERROR(MAX(0,MIN(G88:H88)-K88+J88),""))</f>
        <v/>
      </c>
      <c r="M88" s="19" t="n"/>
      <c r="N88" s="21">
        <f>IF(A88="","",IF($Q$1="","Imposta data scenario",IF(OR(B88="",C88="",D88="",E88="",F88="",G88="",H88="",I88="",J88="",M88=""),"Completa dati",IF(H88&gt;G88,"Verifica versato &gt; totale",IF(D88&lt;$Q$1,"Data servizio precedente allo scenario",IF(E88&lt;$Q$1,"Termine precedente allo scenario",IF(M88="Chiuso","Chiuso","Controllo umano")))))))</f>
        <v/>
      </c>
    </row>
    <row r="89">
      <c r="A89" s="14" t="n"/>
      <c r="B89" s="14" t="n"/>
      <c r="C89" s="14" t="n"/>
      <c r="D89" s="15" t="n"/>
      <c r="E89" s="15" t="n"/>
      <c r="F89" s="16" t="n"/>
      <c r="G89" s="17" t="n"/>
      <c r="H89" s="17" t="n"/>
      <c r="I89" s="18" t="n"/>
      <c r="J89" s="17" t="n"/>
      <c r="K89" s="8">
        <f>IF(OR(A89="",G89="",H89="",I89=""),"",IFERROR(MIN(G89:H89)*I89,""))</f>
        <v/>
      </c>
      <c r="L89" s="8">
        <f>IF(OR(A89="",G89="",H89="",I89="",J89="",K89=""),"",IFERROR(MAX(0,MIN(G89:H89)-K89+J89),""))</f>
        <v/>
      </c>
      <c r="M89" s="19" t="n"/>
      <c r="N89" s="20">
        <f>IF(A89="","",IF($Q$1="","Imposta data scenario",IF(OR(B89="",C89="",D89="",E89="",F89="",G89="",H89="",I89="",J89="",M89=""),"Completa dati",IF(H89&gt;G89,"Verifica versato &gt; totale",IF(D89&lt;$Q$1,"Data servizio precedente allo scenario",IF(E89&lt;$Q$1,"Termine precedente allo scenario",IF(M89="Chiuso","Chiuso","Controllo umano")))))))</f>
        <v/>
      </c>
    </row>
    <row r="90">
      <c r="A90" s="14" t="n"/>
      <c r="B90" s="14" t="n"/>
      <c r="C90" s="14" t="n"/>
      <c r="D90" s="15" t="n"/>
      <c r="E90" s="15" t="n"/>
      <c r="F90" s="16" t="n"/>
      <c r="G90" s="17" t="n"/>
      <c r="H90" s="17" t="n"/>
      <c r="I90" s="18" t="n"/>
      <c r="J90" s="17" t="n"/>
      <c r="K90" s="9">
        <f>IF(OR(A90="",G90="",H90="",I90=""),"",IFERROR(MIN(G90:H90)*I90,""))</f>
        <v/>
      </c>
      <c r="L90" s="9">
        <f>IF(OR(A90="",G90="",H90="",I90="",J90="",K90=""),"",IFERROR(MAX(0,MIN(G90:H90)-K90+J90),""))</f>
        <v/>
      </c>
      <c r="M90" s="19" t="n"/>
      <c r="N90" s="21">
        <f>IF(A90="","",IF($Q$1="","Imposta data scenario",IF(OR(B90="",C90="",D90="",E90="",F90="",G90="",H90="",I90="",J90="",M90=""),"Completa dati",IF(H90&gt;G90,"Verifica versato &gt; totale",IF(D90&lt;$Q$1,"Data servizio precedente allo scenario",IF(E90&lt;$Q$1,"Termine precedente allo scenario",IF(M90="Chiuso","Chiuso","Controllo umano")))))))</f>
        <v/>
      </c>
    </row>
    <row r="91">
      <c r="A91" s="14" t="n"/>
      <c r="B91" s="14" t="n"/>
      <c r="C91" s="14" t="n"/>
      <c r="D91" s="15" t="n"/>
      <c r="E91" s="15" t="n"/>
      <c r="F91" s="16" t="n"/>
      <c r="G91" s="17" t="n"/>
      <c r="H91" s="17" t="n"/>
      <c r="I91" s="18" t="n"/>
      <c r="J91" s="17" t="n"/>
      <c r="K91" s="8">
        <f>IF(OR(A91="",G91="",H91="",I91=""),"",IFERROR(MIN(G91:H91)*I91,""))</f>
        <v/>
      </c>
      <c r="L91" s="8">
        <f>IF(OR(A91="",G91="",H91="",I91="",J91="",K91=""),"",IFERROR(MAX(0,MIN(G91:H91)-K91+J91),""))</f>
        <v/>
      </c>
      <c r="M91" s="19" t="n"/>
      <c r="N91" s="20">
        <f>IF(A91="","",IF($Q$1="","Imposta data scenario",IF(OR(B91="",C91="",D91="",E91="",F91="",G91="",H91="",I91="",J91="",M91=""),"Completa dati",IF(H91&gt;G91,"Verifica versato &gt; totale",IF(D91&lt;$Q$1,"Data servizio precedente allo scenario",IF(E91&lt;$Q$1,"Termine precedente allo scenario",IF(M91="Chiuso","Chiuso","Controllo umano")))))))</f>
        <v/>
      </c>
    </row>
    <row r="92">
      <c r="A92" s="14" t="n"/>
      <c r="B92" s="14" t="n"/>
      <c r="C92" s="14" t="n"/>
      <c r="D92" s="15" t="n"/>
      <c r="E92" s="15" t="n"/>
      <c r="F92" s="16" t="n"/>
      <c r="G92" s="17" t="n"/>
      <c r="H92" s="17" t="n"/>
      <c r="I92" s="18" t="n"/>
      <c r="J92" s="17" t="n"/>
      <c r="K92" s="9">
        <f>IF(OR(A92="",G92="",H92="",I92=""),"",IFERROR(MIN(G92:H92)*I92,""))</f>
        <v/>
      </c>
      <c r="L92" s="9">
        <f>IF(OR(A92="",G92="",H92="",I92="",J92="",K92=""),"",IFERROR(MAX(0,MIN(G92:H92)-K92+J92),""))</f>
        <v/>
      </c>
      <c r="M92" s="19" t="n"/>
      <c r="N92" s="21">
        <f>IF(A92="","",IF($Q$1="","Imposta data scenario",IF(OR(B92="",C92="",D92="",E92="",F92="",G92="",H92="",I92="",J92="",M92=""),"Completa dati",IF(H92&gt;G92,"Verifica versato &gt; totale",IF(D92&lt;$Q$1,"Data servizio precedente allo scenario",IF(E92&lt;$Q$1,"Termine precedente allo scenario",IF(M92="Chiuso","Chiuso","Controllo umano")))))))</f>
        <v/>
      </c>
    </row>
    <row r="93">
      <c r="A93" s="14" t="n"/>
      <c r="B93" s="14" t="n"/>
      <c r="C93" s="14" t="n"/>
      <c r="D93" s="15" t="n"/>
      <c r="E93" s="15" t="n"/>
      <c r="F93" s="16" t="n"/>
      <c r="G93" s="17" t="n"/>
      <c r="H93" s="17" t="n"/>
      <c r="I93" s="18" t="n"/>
      <c r="J93" s="17" t="n"/>
      <c r="K93" s="8">
        <f>IF(OR(A93="",G93="",H93="",I93=""),"",IFERROR(MIN(G93:H93)*I93,""))</f>
        <v/>
      </c>
      <c r="L93" s="8">
        <f>IF(OR(A93="",G93="",H93="",I93="",J93="",K93=""),"",IFERROR(MAX(0,MIN(G93:H93)-K93+J93),""))</f>
        <v/>
      </c>
      <c r="M93" s="19" t="n"/>
      <c r="N93" s="20">
        <f>IF(A93="","",IF($Q$1="","Imposta data scenario",IF(OR(B93="",C93="",D93="",E93="",F93="",G93="",H93="",I93="",J93="",M93=""),"Completa dati",IF(H93&gt;G93,"Verifica versato &gt; totale",IF(D93&lt;$Q$1,"Data servizio precedente allo scenario",IF(E93&lt;$Q$1,"Termine precedente allo scenario",IF(M93="Chiuso","Chiuso","Controllo umano")))))))</f>
        <v/>
      </c>
    </row>
    <row r="94">
      <c r="A94" s="14" t="n"/>
      <c r="B94" s="14" t="n"/>
      <c r="C94" s="14" t="n"/>
      <c r="D94" s="15" t="n"/>
      <c r="E94" s="15" t="n"/>
      <c r="F94" s="16" t="n"/>
      <c r="G94" s="17" t="n"/>
      <c r="H94" s="17" t="n"/>
      <c r="I94" s="18" t="n"/>
      <c r="J94" s="17" t="n"/>
      <c r="K94" s="9">
        <f>IF(OR(A94="",G94="",H94="",I94=""),"",IFERROR(MIN(G94:H94)*I94,""))</f>
        <v/>
      </c>
      <c r="L94" s="9">
        <f>IF(OR(A94="",G94="",H94="",I94="",J94="",K94=""),"",IFERROR(MAX(0,MIN(G94:H94)-K94+J94),""))</f>
        <v/>
      </c>
      <c r="M94" s="19" t="n"/>
      <c r="N94" s="21">
        <f>IF(A94="","",IF($Q$1="","Imposta data scenario",IF(OR(B94="",C94="",D94="",E94="",F94="",G94="",H94="",I94="",J94="",M94=""),"Completa dati",IF(H94&gt;G94,"Verifica versato &gt; totale",IF(D94&lt;$Q$1,"Data servizio precedente allo scenario",IF(E94&lt;$Q$1,"Termine precedente allo scenario",IF(M94="Chiuso","Chiuso","Controllo umano")))))))</f>
        <v/>
      </c>
    </row>
    <row r="95">
      <c r="A95" s="14" t="n"/>
      <c r="B95" s="14" t="n"/>
      <c r="C95" s="14" t="n"/>
      <c r="D95" s="15" t="n"/>
      <c r="E95" s="15" t="n"/>
      <c r="F95" s="16" t="n"/>
      <c r="G95" s="17" t="n"/>
      <c r="H95" s="17" t="n"/>
      <c r="I95" s="18" t="n"/>
      <c r="J95" s="17" t="n"/>
      <c r="K95" s="8">
        <f>IF(OR(A95="",G95="",H95="",I95=""),"",IFERROR(MIN(G95:H95)*I95,""))</f>
        <v/>
      </c>
      <c r="L95" s="8">
        <f>IF(OR(A95="",G95="",H95="",I95="",J95="",K95=""),"",IFERROR(MAX(0,MIN(G95:H95)-K95+J95),""))</f>
        <v/>
      </c>
      <c r="M95" s="19" t="n"/>
      <c r="N95" s="20">
        <f>IF(A95="","",IF($Q$1="","Imposta data scenario",IF(OR(B95="",C95="",D95="",E95="",F95="",G95="",H95="",I95="",J95="",M95=""),"Completa dati",IF(H95&gt;G95,"Verifica versato &gt; totale",IF(D95&lt;$Q$1,"Data servizio precedente allo scenario",IF(E95&lt;$Q$1,"Termine precedente allo scenario",IF(M95="Chiuso","Chiuso","Controllo umano")))))))</f>
        <v/>
      </c>
    </row>
    <row r="96">
      <c r="A96" s="14" t="n"/>
      <c r="B96" s="14" t="n"/>
      <c r="C96" s="14" t="n"/>
      <c r="D96" s="15" t="n"/>
      <c r="E96" s="15" t="n"/>
      <c r="F96" s="16" t="n"/>
      <c r="G96" s="17" t="n"/>
      <c r="H96" s="17" t="n"/>
      <c r="I96" s="18" t="n"/>
      <c r="J96" s="17" t="n"/>
      <c r="K96" s="9">
        <f>IF(OR(A96="",G96="",H96="",I96=""),"",IFERROR(MIN(G96:H96)*I96,""))</f>
        <v/>
      </c>
      <c r="L96" s="9">
        <f>IF(OR(A96="",G96="",H96="",I96="",J96="",K96=""),"",IFERROR(MAX(0,MIN(G96:H96)-K96+J96),""))</f>
        <v/>
      </c>
      <c r="M96" s="19" t="n"/>
      <c r="N96" s="21">
        <f>IF(A96="","",IF($Q$1="","Imposta data scenario",IF(OR(B96="",C96="",D96="",E96="",F96="",G96="",H96="",I96="",J96="",M96=""),"Completa dati",IF(H96&gt;G96,"Verifica versato &gt; totale",IF(D96&lt;$Q$1,"Data servizio precedente allo scenario",IF(E96&lt;$Q$1,"Termine precedente allo scenario",IF(M96="Chiuso","Chiuso","Controllo umano")))))))</f>
        <v/>
      </c>
    </row>
    <row r="97">
      <c r="A97" s="14" t="n"/>
      <c r="B97" s="14" t="n"/>
      <c r="C97" s="14" t="n"/>
      <c r="D97" s="15" t="n"/>
      <c r="E97" s="15" t="n"/>
      <c r="F97" s="16" t="n"/>
      <c r="G97" s="17" t="n"/>
      <c r="H97" s="17" t="n"/>
      <c r="I97" s="18" t="n"/>
      <c r="J97" s="17" t="n"/>
      <c r="K97" s="8">
        <f>IF(OR(A97="",G97="",H97="",I97=""),"",IFERROR(MIN(G97:H97)*I97,""))</f>
        <v/>
      </c>
      <c r="L97" s="8">
        <f>IF(OR(A97="",G97="",H97="",I97="",J97="",K97=""),"",IFERROR(MAX(0,MIN(G97:H97)-K97+J97),""))</f>
        <v/>
      </c>
      <c r="M97" s="19" t="n"/>
      <c r="N97" s="20">
        <f>IF(A97="","",IF($Q$1="","Imposta data scenario",IF(OR(B97="",C97="",D97="",E97="",F97="",G97="",H97="",I97="",J97="",M97=""),"Completa dati",IF(H97&gt;G97,"Verifica versato &gt; totale",IF(D97&lt;$Q$1,"Data servizio precedente allo scenario",IF(E97&lt;$Q$1,"Termine precedente allo scenario",IF(M97="Chiuso","Chiuso","Controllo umano")))))))</f>
        <v/>
      </c>
    </row>
    <row r="98">
      <c r="A98" s="14" t="n"/>
      <c r="B98" s="14" t="n"/>
      <c r="C98" s="14" t="n"/>
      <c r="D98" s="15" t="n"/>
      <c r="E98" s="15" t="n"/>
      <c r="F98" s="16" t="n"/>
      <c r="G98" s="17" t="n"/>
      <c r="H98" s="17" t="n"/>
      <c r="I98" s="18" t="n"/>
      <c r="J98" s="17" t="n"/>
      <c r="K98" s="9">
        <f>IF(OR(A98="",G98="",H98="",I98=""),"",IFERROR(MIN(G98:H98)*I98,""))</f>
        <v/>
      </c>
      <c r="L98" s="9">
        <f>IF(OR(A98="",G98="",H98="",I98="",J98="",K98=""),"",IFERROR(MAX(0,MIN(G98:H98)-K98+J98),""))</f>
        <v/>
      </c>
      <c r="M98" s="19" t="n"/>
      <c r="N98" s="21">
        <f>IF(A98="","",IF($Q$1="","Imposta data scenario",IF(OR(B98="",C98="",D98="",E98="",F98="",G98="",H98="",I98="",J98="",M98=""),"Completa dati",IF(H98&gt;G98,"Verifica versato &gt; totale",IF(D98&lt;$Q$1,"Data servizio precedente allo scenario",IF(E98&lt;$Q$1,"Termine precedente allo scenario",IF(M98="Chiuso","Chiuso","Controllo umano")))))))</f>
        <v/>
      </c>
    </row>
    <row r="99">
      <c r="A99" s="14" t="n"/>
      <c r="B99" s="14" t="n"/>
      <c r="C99" s="14" t="n"/>
      <c r="D99" s="15" t="n"/>
      <c r="E99" s="15" t="n"/>
      <c r="F99" s="16" t="n"/>
      <c r="G99" s="17" t="n"/>
      <c r="H99" s="17" t="n"/>
      <c r="I99" s="18" t="n"/>
      <c r="J99" s="17" t="n"/>
      <c r="K99" s="8">
        <f>IF(OR(A99="",G99="",H99="",I99=""),"",IFERROR(MIN(G99:H99)*I99,""))</f>
        <v/>
      </c>
      <c r="L99" s="8">
        <f>IF(OR(A99="",G99="",H99="",I99="",J99="",K99=""),"",IFERROR(MAX(0,MIN(G99:H99)-K99+J99),""))</f>
        <v/>
      </c>
      <c r="M99" s="19" t="n"/>
      <c r="N99" s="20">
        <f>IF(A99="","",IF($Q$1="","Imposta data scenario",IF(OR(B99="",C99="",D99="",E99="",F99="",G99="",H99="",I99="",J99="",M99=""),"Completa dati",IF(H99&gt;G99,"Verifica versato &gt; totale",IF(D99&lt;$Q$1,"Data servizio precedente allo scenario",IF(E99&lt;$Q$1,"Termine precedente allo scenario",IF(M99="Chiuso","Chiuso","Controllo umano")))))))</f>
        <v/>
      </c>
    </row>
    <row r="100">
      <c r="A100" s="14" t="n"/>
      <c r="B100" s="14" t="n"/>
      <c r="C100" s="14" t="n"/>
      <c r="D100" s="15" t="n"/>
      <c r="E100" s="15" t="n"/>
      <c r="F100" s="16" t="n"/>
      <c r="G100" s="17" t="n"/>
      <c r="H100" s="17" t="n"/>
      <c r="I100" s="18" t="n"/>
      <c r="J100" s="17" t="n"/>
      <c r="K100" s="9">
        <f>IF(OR(A100="",G100="",H100="",I100=""),"",IFERROR(MIN(G100:H100)*I100,""))</f>
        <v/>
      </c>
      <c r="L100" s="9">
        <f>IF(OR(A100="",G100="",H100="",I100="",J100="",K100=""),"",IFERROR(MAX(0,MIN(G100:H100)-K100+J100),""))</f>
        <v/>
      </c>
      <c r="M100" s="19" t="n"/>
      <c r="N100" s="21">
        <f>IF(A100="","",IF($Q$1="","Imposta data scenario",IF(OR(B100="",C100="",D100="",E100="",F100="",G100="",H100="",I100="",J100="",M100=""),"Completa dati",IF(H100&gt;G100,"Verifica versato &gt; totale",IF(D100&lt;$Q$1,"Data servizio precedente allo scenario",IF(E100&lt;$Q$1,"Termine precedente allo scenario",IF(M100="Chiuso","Chiuso","Controllo umano")))))))</f>
        <v/>
      </c>
    </row>
    <row r="101">
      <c r="A101" s="14" t="n"/>
      <c r="B101" s="14" t="n"/>
      <c r="C101" s="14" t="n"/>
      <c r="D101" s="15" t="n"/>
      <c r="E101" s="15" t="n"/>
      <c r="F101" s="16" t="n"/>
      <c r="G101" s="17" t="n"/>
      <c r="H101" s="17" t="n"/>
      <c r="I101" s="18" t="n"/>
      <c r="J101" s="17" t="n"/>
      <c r="K101" s="8">
        <f>IF(OR(A101="",G101="",H101="",I101=""),"",IFERROR(MIN(G101:H101)*I101,""))</f>
        <v/>
      </c>
      <c r="L101" s="8">
        <f>IF(OR(A101="",G101="",H101="",I101="",J101="",K101=""),"",IFERROR(MAX(0,MIN(G101:H101)-K101+J101),""))</f>
        <v/>
      </c>
      <c r="M101" s="19" t="n"/>
      <c r="N101" s="20">
        <f>IF(A101="","",IF($Q$1="","Imposta data scenario",IF(OR(B101="",C101="",D101="",E101="",F101="",G101="",H101="",I101="",J101="",M101=""),"Completa dati",IF(H101&gt;G101,"Verifica versato &gt; totale",IF(D101&lt;$Q$1,"Data servizio precedente allo scenario",IF(E101&lt;$Q$1,"Termine precedente allo scenario",IF(M101="Chiuso","Chiuso","Controllo umano")))))))</f>
        <v/>
      </c>
    </row>
    <row r="102">
      <c r="A102" s="14" t="n"/>
      <c r="B102" s="14" t="n"/>
      <c r="C102" s="14" t="n"/>
      <c r="D102" s="15" t="n"/>
      <c r="E102" s="15" t="n"/>
      <c r="F102" s="16" t="n"/>
      <c r="G102" s="17" t="n"/>
      <c r="H102" s="17" t="n"/>
      <c r="I102" s="18" t="n"/>
      <c r="J102" s="17" t="n"/>
      <c r="K102" s="9">
        <f>IF(OR(A102="",G102="",H102="",I102=""),"",IFERROR(MIN(G102:H102)*I102,""))</f>
        <v/>
      </c>
      <c r="L102" s="9">
        <f>IF(OR(A102="",G102="",H102="",I102="",J102="",K102=""),"",IFERROR(MAX(0,MIN(G102:H102)-K102+J102),""))</f>
        <v/>
      </c>
      <c r="M102" s="19" t="n"/>
      <c r="N102" s="21">
        <f>IF(A102="","",IF($Q$1="","Imposta data scenario",IF(OR(B102="",C102="",D102="",E102="",F102="",G102="",H102="",I102="",J102="",M102=""),"Completa dati",IF(H102&gt;G102,"Verifica versato &gt; totale",IF(D102&lt;$Q$1,"Data servizio precedente allo scenario",IF(E102&lt;$Q$1,"Termine precedente allo scenario",IF(M102="Chiuso","Chiuso","Controllo umano")))))))</f>
        <v/>
      </c>
    </row>
    <row r="103">
      <c r="A103" s="14" t="n"/>
      <c r="B103" s="14" t="n"/>
      <c r="C103" s="14" t="n"/>
      <c r="D103" s="15" t="n"/>
      <c r="E103" s="15" t="n"/>
      <c r="F103" s="16" t="n"/>
      <c r="G103" s="17" t="n"/>
      <c r="H103" s="17" t="n"/>
      <c r="I103" s="18" t="n"/>
      <c r="J103" s="17" t="n"/>
      <c r="K103" s="8">
        <f>IF(OR(A103="",G103="",H103="",I103=""),"",IFERROR(MIN(G103:H103)*I103,""))</f>
        <v/>
      </c>
      <c r="L103" s="8">
        <f>IF(OR(A103="",G103="",H103="",I103="",J103="",K103=""),"",IFERROR(MAX(0,MIN(G103:H103)-K103+J103),""))</f>
        <v/>
      </c>
      <c r="M103" s="19" t="n"/>
      <c r="N103" s="20">
        <f>IF(A103="","",IF($Q$1="","Imposta data scenario",IF(OR(B103="",C103="",D103="",E103="",F103="",G103="",H103="",I103="",J103="",M103=""),"Completa dati",IF(H103&gt;G103,"Verifica versato &gt; totale",IF(D103&lt;$Q$1,"Data servizio precedente allo scenario",IF(E103&lt;$Q$1,"Termine precedente allo scenario",IF(M103="Chiuso","Chiuso","Controllo umano")))))))</f>
        <v/>
      </c>
    </row>
    <row r="104">
      <c r="A104" s="14" t="n"/>
      <c r="B104" s="14" t="n"/>
      <c r="C104" s="14" t="n"/>
      <c r="D104" s="15" t="n"/>
      <c r="E104" s="15" t="n"/>
      <c r="F104" s="16" t="n"/>
      <c r="G104" s="17" t="n"/>
      <c r="H104" s="17" t="n"/>
      <c r="I104" s="18" t="n"/>
      <c r="J104" s="17" t="n"/>
      <c r="K104" s="9">
        <f>IF(OR(A104="",G104="",H104="",I104=""),"",IFERROR(MIN(G104:H104)*I104,""))</f>
        <v/>
      </c>
      <c r="L104" s="9">
        <f>IF(OR(A104="",G104="",H104="",I104="",J104="",K104=""),"",IFERROR(MAX(0,MIN(G104:H104)-K104+J104),""))</f>
        <v/>
      </c>
      <c r="M104" s="19" t="n"/>
      <c r="N104" s="21">
        <f>IF(A104="","",IF($Q$1="","Imposta data scenario",IF(OR(B104="",C104="",D104="",E104="",F104="",G104="",H104="",I104="",J104="",M104=""),"Completa dati",IF(H104&gt;G104,"Verifica versato &gt; totale",IF(D104&lt;$Q$1,"Data servizio precedente allo scenario",IF(E104&lt;$Q$1,"Termine precedente allo scenario",IF(M104="Chiuso","Chiuso","Controllo umano")))))))</f>
        <v/>
      </c>
    </row>
  </sheetData>
  <autoFilter ref="A4:N104"/>
  <mergeCells count="1">
    <mergeCell ref="A1:N1"/>
  </mergeCells>
  <conditionalFormatting sqref="N5:N104">
    <cfRule type="expression" priority="1" dxfId="0">
      <formula>AND($A5&lt;&gt;"",$N5&lt;&gt;"Chiuso")</formula>
    </cfRule>
    <cfRule type="expression" priority="2" dxfId="1">
      <formula>AND($A5&lt;&gt;"",$N5="Chiuso")</formula>
    </cfRule>
  </conditionalFormatting>
  <conditionalFormatting sqref="E5:E104">
    <cfRule type="expression" priority="3" dxfId="2">
      <formula>AND($A5&lt;&gt;"",$Q$1&lt;&gt;"",$E5&lt;&gt;"",$E5&lt;$Q$1)</formula>
    </cfRule>
  </conditionalFormatting>
  <conditionalFormatting sqref="I5:I104">
    <cfRule type="expression" priority="4" dxfId="2">
      <formula>AND($A5&lt;&gt;"",$I5&lt;&gt;"",$Q$6&lt;&gt;"",$I5&lt;$Q$6)</formula>
    </cfRule>
  </conditionalFormatting>
  <conditionalFormatting sqref="H5:H104">
    <cfRule type="expression" priority="5" dxfId="0">
      <formula>AND($A5&lt;&gt;"",$H5&lt;&gt;"",$G5&lt;&gt;"",$H5&gt;$G5)</formula>
    </cfRule>
  </conditionalFormatting>
  <dataValidations count="6">
    <dataValidation sqref="M5:M104" showDropDown="0" showInputMessage="1" showErrorMessage="1" allowBlank="0" errorTitle="Stato non ammesso" error="Selezionare uno stato presente nell'elenco modificabile." promptTitle="Stato della voce" prompt="Scegliere uno stato dall'elenco." type="list">
      <formula1>=$P$5:$P$9</formula1>
    </dataValidation>
    <dataValidation sqref="D5:E104" showDropDown="0" showInputMessage="1" showErrorMessage="1" allowBlank="0" errorTitle="Data fuori intervallo" error="Inserire una data compresa tra i limiti indicati nel foglio Parametri." promptTitle="Data" prompt="Usare il formato GG/MM/AAAA." type="date" operator="between">
      <formula1>=$Q$2</formula1>
      <formula2>=$Q$3</formula2>
    </dataValidation>
    <dataValidation sqref="F5:F104" showDropDown="0" showInputMessage="1" showErrorMessage="1" allowBlank="0" errorTitle="Quantità non valida" error="Inserire una quantità non negativa entro il limite modificabile." promptTitle="Quantità" prompt="Indicare persone, ore o unità pertinenti." type="decimal" operator="between">
      <formula1>=0</formula1>
      <formula2>=$Q$4</formula2>
    </dataValidation>
    <dataValidation sqref="G5:H104" showDropDown="0" showInputMessage="1" showErrorMessage="1" allowBlank="0" errorTitle="Importo non valido" error="Inserire un importo non negativo entro il limite modificabile." promptTitle="Importo stimato" prompt="Inserire un valore in euro da verificare." type="decimal" operator="between">
      <formula1>=0</formula1>
      <formula2>=$Q$5</formula2>
    </dataValidation>
    <dataValidation sqref="J5:J104" showDropDown="0" showInputMessage="1" showErrorMessage="1" allowBlank="0" errorTitle="Penale non valida" error="Inserire una stima non negativa entro il limite modificabile." promptTitle="Penale stimata" prompt="Il valore richiede verifica umana delle condizioni applicabili." type="decimal" operator="between">
      <formula1>=0</formula1>
      <formula2>=$Q$5</formula2>
    </dataValidation>
    <dataValidation sqref="I5:I104" showDropDown="0" showInputMessage="1" showErrorMessage="1" allowBlank="0" errorTitle="Percentuale non valida" error="Inserire una percentuale compresa tra 0% e 100%." promptTitle="Recuperabilità stimata" prompt="Inserire una stima da verificare, senza attribuirle valore ufficiale." type="decimal" operator="between">
      <formula1>=0</formula1>
      <formula2>=1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24" customWidth="1" min="3" max="3"/>
    <col width="58" customWidth="1" min="4" max="4"/>
  </cols>
  <sheetData>
    <row r="1" ht="28" customHeight="1">
      <c r="A1" s="1" t="inlineStr">
        <is>
          <t>Parametri modificabili</t>
        </is>
      </c>
      <c r="B1" s="27" t="n"/>
      <c r="C1" s="27" t="n"/>
      <c r="D1" s="28" t="n"/>
    </row>
    <row r="2" ht="55" customHeight="1">
      <c r="A2" s="2" t="inlineStr">
        <is>
          <t>Le ipotesi sono stime organizzative modificabili: verificare accordi, condizioni e importi con controllo umano. Il file non costituisce consulenza legale o fiscale.</t>
        </is>
      </c>
    </row>
    <row r="3">
      <c r="A3" s="3" t="inlineStr">
        <is>
          <t>Parametro</t>
        </is>
      </c>
      <c r="B3" s="3" t="inlineStr">
        <is>
          <t>Valore</t>
        </is>
      </c>
      <c r="C3" s="3" t="inlineStr">
        <is>
          <t>Unità o formato</t>
        </is>
      </c>
      <c r="D3" s="3" t="inlineStr">
        <is>
          <t>Nota</t>
        </is>
      </c>
    </row>
    <row r="4">
      <c r="A4" s="22" t="inlineStr">
        <is>
          <t>Data scenario di annullamento</t>
        </is>
      </c>
      <c r="B4" s="15" t="n">
        <v>46306</v>
      </c>
      <c r="C4" s="23" t="inlineStr">
        <is>
          <t>GG/MM/AAAA</t>
        </is>
      </c>
      <c r="D4" s="22" t="inlineStr">
        <is>
          <t>Data ipotetica usata nei controlli; modificarla se necessario.</t>
        </is>
      </c>
    </row>
    <row r="5">
      <c r="A5" s="24" t="inlineStr">
        <is>
          <t>Data minima ammessa nel registro</t>
        </is>
      </c>
      <c r="B5" s="15" t="n">
        <v>46276</v>
      </c>
      <c r="C5" s="25" t="inlineStr">
        <is>
          <t>GG/MM/AAAA</t>
        </is>
      </c>
      <c r="D5" s="24" t="inlineStr">
        <is>
          <t>Limite modificabile per la convalida delle date.</t>
        </is>
      </c>
    </row>
    <row r="6">
      <c r="A6" s="22" t="inlineStr">
        <is>
          <t>Data massima ammessa nel registro</t>
        </is>
      </c>
      <c r="B6" s="15" t="n">
        <v>47371</v>
      </c>
      <c r="C6" s="23" t="inlineStr">
        <is>
          <t>GG/MM/AAAA</t>
        </is>
      </c>
      <c r="D6" s="22" t="inlineStr">
        <is>
          <t>Limite modificabile per la convalida delle date.</t>
        </is>
      </c>
    </row>
    <row r="7">
      <c r="A7" s="24" t="inlineStr">
        <is>
          <t>Soglia di recuperabilità bassa</t>
        </is>
      </c>
      <c r="B7" s="18" t="n">
        <v>0.25</v>
      </c>
      <c r="C7" s="25" t="inlineStr">
        <is>
          <t>Percentuale</t>
        </is>
      </c>
      <c r="D7" s="24" t="inlineStr">
        <is>
          <t>Evidenzia stime inferiori; non determina diritti o rimborsi.</t>
        </is>
      </c>
    </row>
    <row r="8">
      <c r="A8" s="22" t="inlineStr">
        <is>
          <t>Quantità massima per voce</t>
        </is>
      </c>
      <c r="B8" s="16" t="n">
        <v>10000</v>
      </c>
      <c r="C8" s="23" t="inlineStr">
        <is>
          <t>Persone, ore o unità</t>
        </is>
      </c>
      <c r="D8" s="22" t="inlineStr">
        <is>
          <t>Limite operativo modificabile per evitare valori incoerenti.</t>
        </is>
      </c>
    </row>
    <row r="9">
      <c r="A9" s="24" t="inlineStr">
        <is>
          <t>Importo massimo per voce</t>
        </is>
      </c>
      <c r="B9" s="26" t="n">
        <v>1000000</v>
      </c>
      <c r="C9" s="25" t="inlineStr">
        <is>
          <t>Euro</t>
        </is>
      </c>
      <c r="D9" s="24" t="inlineStr">
        <is>
          <t>Limite operativo modificabile per importi e penali.</t>
        </is>
      </c>
    </row>
    <row r="10"/>
    <row r="11">
      <c r="A11" s="3" t="inlineStr">
        <is>
          <t>Stato ammesso</t>
        </is>
      </c>
      <c r="B11" s="3" t="inlineStr">
        <is>
          <t>Uso indicativo</t>
        </is>
      </c>
    </row>
    <row r="12">
      <c r="A12" s="14" t="inlineStr">
        <is>
          <t>Da verificare</t>
        </is>
      </c>
      <c r="B12" s="22" t="inlineStr">
        <is>
          <t>Prima valutazione interna</t>
        </is>
      </c>
    </row>
    <row r="13">
      <c r="A13" s="14" t="inlineStr">
        <is>
          <t>Contatto avviato</t>
        </is>
      </c>
      <c r="B13" s="24" t="inlineStr">
        <is>
          <t>Verifica diretta in corso</t>
        </is>
      </c>
    </row>
    <row r="14">
      <c r="A14" s="14" t="inlineStr">
        <is>
          <t>Accordo stimato</t>
        </is>
      </c>
      <c r="B14" s="22" t="inlineStr">
        <is>
          <t>Importi ancora da confermare</t>
        </is>
      </c>
    </row>
    <row r="15">
      <c r="A15" s="14" t="inlineStr">
        <is>
          <t>Chiuso</t>
        </is>
      </c>
      <c r="B15" s="24" t="inlineStr">
        <is>
          <t>Controllo interno concluso</t>
        </is>
      </c>
    </row>
    <row r="16">
      <c r="A16" s="14" t="inlineStr">
        <is>
          <t>Contestato</t>
        </is>
      </c>
      <c r="B16" s="22" t="inlineStr">
        <is>
          <t>Voce che richiede ulteriore controllo umano</t>
        </is>
      </c>
    </row>
  </sheetData>
  <mergeCells count="1">
    <mergeCell ref="A1:D1"/>
  </mergeCells>
  <conditionalFormatting sqref="B5:B6">
    <cfRule type="expression" priority="1" dxfId="0">
      <formula>OR(B5="",B6="",$B$5&gt;$B$6)</formula>
    </cfRule>
  </conditionalFormatting>
  <conditionalFormatting sqref="B4">
    <cfRule type="expression" priority="2" dxfId="0">
      <formula>OR(B4="",B4&lt;B5,B4&gt;B6)</formula>
    </cfRule>
  </conditionalFormatting>
  <dataValidations count="5">
    <dataValidation sqref="B4" showDropDown="0" showInputMessage="1" showErrorMessage="1" allowBlank="0" errorTitle="Data scenario non valida" error="La data deve essere compresa tra la data minima e la data massima." promptTitle="Data scenario" prompt="Inserire la data ipotetica di annullamento." type="date" operator="between">
      <formula1>=$B$5</formula1>
      <formula2>=$B$6</formula2>
    </dataValidation>
    <dataValidation sqref="B5:B6" showDropDown="0" showInputMessage="1" showErrorMessage="1" allowBlank="0" errorTitle="Limite data non valido" error="Inserire una data entro l'intervallo operativo consentito." promptTitle="Limite data" prompt="Usare il formato GG/MM/AAAA." type="date" operator="between">
      <formula1>45911.0</formula1>
      <formula2>49926.0</formula2>
    </dataValidation>
    <dataValidation sqref="B7" showDropDown="0" showInputMessage="1" showErrorMessage="1" allowBlank="0" errorTitle="Soglia non valida" error="Inserire una percentuale compresa tra 0% e 100%." promptTitle="Soglia" prompt="Definisce solo l'evidenziazione delle stime basse." type="decimal" operator="between">
      <formula1>=0</formula1>
      <formula2>=1</formula2>
    </dataValidation>
    <dataValidation sqref="B8" showDropDown="0" showInputMessage="1" showErrorMessage="1" allowBlank="0" errorTitle="Limite quantità non valido" error="Inserire un limite positivo." promptTitle="Quantità massima" prompt="Impostare il limite operativo del registro." type="decimal" operator="between">
      <formula1>=1</formula1>
      <formula2>=1000000</formula2>
    </dataValidation>
    <dataValidation sqref="B9" showDropDown="0" showInputMessage="1" showErrorMessage="1" allowBlank="0" errorTitle="Limite importo non valido" error="Inserire un limite positivo in euro." promptTitle="Importo massimo" prompt="Impostare il limite operativo del registro." type="decimal" operator="between">
      <formula1>=1</formula1>
      <formula2>=100000000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fittizio per organizzazione nozze</dc:creator>
  <dc:title xmlns:dc="http://purl.org/dc/elements/1.1/">Costi annullamento matrimonio</dc:title>
  <dc:description xmlns:dc="http://purl.org/dc/elements/1.1/">Registro fittizio per stimare costi, penali e importi recuperabili in uno scenario di annullamento.</dc:description>
  <dc:subject xmlns:dc="http://purl.org/dc/elements/1.1/">Stima interna di penali e importi recuperabili</dc:subject>
  <dcterms:created xmlns:dcterms="http://purl.org/dc/terms/" xmlns:xsi="http://www.w3.org/2001/XMLSchema-instance" xsi:type="dcterms:W3CDTF">2026-09-11T18:29:37Z</dcterms:created>
  <dcterms:modified xmlns:dcterms="http://purl.org/dc/terms/" xmlns:xsi="http://www.w3.org/2001/XMLSchema-instance" xsi:type="dcterms:W3CDTF">2026-09-11T18:29:37+00:00Z</dcterms:modified>
</cp:coreProperties>
</file>