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Ipotesi" sheetId="2" state="visible" r:id="rId2"/>
    <sheet xmlns:r="http://schemas.openxmlformats.org/officeDocument/2006/relationships" name="Costi" sheetId="3" state="visible" r:id="rId3"/>
    <sheet xmlns:r="http://schemas.openxmlformats.org/officeDocument/2006/relationships" name="Scenari" sheetId="4" state="visible" r:id="rId4"/>
  </sheets>
  <definedNames>
    <definedName name="_xlnm._FilterDatabase" localSheetId="2" hidden="1">'Costi'!$A$4:$J$154</definedName>
    <definedName name="_xlnm._FilterDatabase" localSheetId="3" hidden="1">'Scenari'!$A$7:$E$107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 &quot;persone&quot;"/>
    <numFmt numFmtId="165" formatCode="#,##0.00 [$€-it-IT]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6D6663"/>
      <sz val="10"/>
    </font>
    <font>
      <name val="Aptos"/>
      <b val="1"/>
      <color rgb="00FFFFFF"/>
      <sz val="10"/>
    </font>
    <font>
      <name val="Aptos"/>
      <color rgb="003F3034"/>
      <sz val="10"/>
    </font>
    <font>
      <name val="Aptos"/>
      <b val="1"/>
      <color rgb="003F3034"/>
      <sz val="10"/>
    </font>
  </fonts>
  <fills count="9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F8F1EE"/>
      </patternFill>
    </fill>
    <fill>
      <patternFill patternType="solid">
        <fgColor rgb="009A6B3F"/>
      </patternFill>
    </fill>
    <fill>
      <patternFill patternType="solid">
        <fgColor rgb="00FFFFFF"/>
      </patternFill>
    </fill>
    <fill>
      <patternFill patternType="solid">
        <fgColor rgb="00FFF7E9"/>
      </patternFill>
    </fill>
    <fill>
      <patternFill patternType="solid">
        <fgColor rgb="00C56F62"/>
      </patternFill>
    </fill>
    <fill>
      <patternFill patternType="solid">
        <fgColor rgb="00E7E3E1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/>
      <top style="thin">
        <color rgb="00D8C7C1"/>
      </top>
      <bottom style="thin">
        <color rgb="00D8C7C1"/>
      </bottom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3" borderId="1" applyAlignment="1" pivotButton="0" quotePrefix="0" xfId="0">
      <alignment horizontal="left" vertical="top" wrapText="1"/>
    </xf>
    <xf numFmtId="0" fontId="0" fillId="3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top" wrapText="1"/>
    </xf>
    <xf numFmtId="165" fontId="4" fillId="8" borderId="1" applyAlignment="1" pivotButton="0" quotePrefix="0" xfId="0">
      <alignment horizontal="right" vertical="center"/>
    </xf>
    <xf numFmtId="0" fontId="4" fillId="8" borderId="1" applyAlignment="1" pivotButton="0" quotePrefix="0" xfId="0">
      <alignment horizontal="left" vertical="center"/>
    </xf>
    <xf numFmtId="1" fontId="0" fillId="0" borderId="0" pivotButton="0" quotePrefix="0" xfId="0"/>
    <xf numFmtId="165" fontId="0" fillId="0" borderId="0" pivotButton="0" quotePrefix="0" xfId="0"/>
    <xf numFmtId="0" fontId="4" fillId="5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5">
    <dxf>
      <font>
        <name val="Aptos"/>
        <b val="1"/>
        <color rgb="00356A52"/>
        <sz val="10"/>
      </font>
      <fill>
        <patternFill patternType="solid">
          <fgColor rgb="00DDEBE4"/>
        </patternFill>
      </fill>
    </dxf>
    <dxf>
      <font>
        <name val="Aptos"/>
        <b val="1"/>
        <color rgb="00B34E45"/>
        <sz val="10"/>
      </font>
      <fill>
        <patternFill patternType="solid">
          <fgColor rgb="00F4DAD7"/>
        </patternFill>
      </fill>
    </dxf>
    <dxf>
      <font>
        <name val="Aptos"/>
        <b val="1"/>
        <color rgb="00C56F62"/>
        <sz val="10"/>
      </font>
      <fill>
        <patternFill patternType="solid">
          <fgColor rgb="00F8E2C3"/>
        </patternFill>
      </fill>
    </dxf>
    <dxf>
      <font>
        <name val="Aptos"/>
        <color rgb="006D6663"/>
        <sz val="10"/>
      </font>
      <fill>
        <patternFill patternType="solid">
          <fgColor rgb="00E7E3E1"/>
        </patternFill>
      </fill>
    </dxf>
    <dxf>
      <font>
        <name val="Aptos"/>
        <b val="1"/>
        <color rgb="00C56F62"/>
        <sz val="10"/>
      </font>
      <fill>
        <patternFill patternType="solid">
          <fgColor rgb="00FFF1B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Costo per invitato al variare degli invitati</a:t>
            </a:r>
          </a:p>
        </rich>
      </tx>
    </title>
    <plotArea>
      <lineChart>
        <grouping val="standard"/>
        <ser>
          <idx val="0"/>
          <order val="0"/>
          <tx>
            <strRef>
              <f>'Scenari'!Y7</f>
            </strRef>
          </tx>
          <spPr>
            <a:ln xmlns:a="http://schemas.openxmlformats.org/drawingml/2006/main" w="28575">
              <a:solidFill>
                <a:srgbClr val="C56F62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C56F62"/>
              </a:solidFill>
              <a:ln xmlns:a="http://schemas.openxmlformats.org/drawingml/2006/main">
                <a:solidFill>
                  <a:srgbClr val="C56F62"/>
                </a:solidFill>
                <a:prstDash val="solid"/>
              </a:ln>
            </spPr>
          </marker>
          <cat>
            <numRef>
              <f>'Scenari'!$X$8:INDEX('Scenari'!$X$8:$X$107,MIN(100,MAX(1,IFERROR('Ipotesi'!$B$14,1))))</f>
            </numRef>
          </cat>
          <val>
            <numRef>
              <f>'Scenari'!$Y$8:INDEX('Scenari'!$Y$8:$Y$107,MIN(100,MAX(1,IFERROR('Ipotesi'!$B$14,1))))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Invitati</a:t>
                </a:r>
              </a:p>
            </rich>
          </tx>
        </title>
        <numFmt formatCode="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Costo per invitato (€)</a:t>
                </a:r>
              </a:p>
            </rich>
          </tx>
        </title>
        <numFmt formatCode="#,##0.00 [$€-it-IT]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6</row>
      <rowOff>0</rowOff>
    </from>
    <ext cx="5112000" cy="262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66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28" customHeight="1">
      <c r="A1" s="1" t="inlineStr">
        <is>
          <t>Riepilogo del costo per invitato</t>
        </is>
      </c>
      <c r="B1" s="30" t="n"/>
      <c r="C1" s="30" t="n"/>
      <c r="D1" s="30" t="n"/>
      <c r="E1" s="30" t="n"/>
      <c r="F1" s="31" t="n"/>
    </row>
    <row r="2" ht="30" customHeight="1">
      <c r="A2" s="3" t="inlineStr">
        <is>
          <t>Quadro sintetico basato sulle ipotesi e sulle voci di costo dimostrative.</t>
        </is>
      </c>
      <c r="B2" s="4" t="n"/>
      <c r="C2" s="4" t="n"/>
      <c r="D2" s="4" t="n"/>
      <c r="E2" s="4" t="n"/>
      <c r="F2" s="4" t="n"/>
    </row>
    <row r="3"/>
    <row r="4">
      <c r="A4" s="5" t="inlineStr">
        <is>
          <t>Indicatore</t>
        </is>
      </c>
      <c r="B4" s="5" t="inlineStr">
        <is>
          <t>Valore</t>
        </is>
      </c>
    </row>
    <row r="5">
      <c r="A5" s="6" t="inlineStr">
        <is>
          <t>Stato del modello</t>
        </is>
      </c>
      <c r="B5" s="7">
        <f>Ipotesi!$B$16</f>
        <v/>
      </c>
    </row>
    <row r="6">
      <c r="A6" s="8" t="inlineStr">
        <is>
          <t>Invitati di riferimento</t>
        </is>
      </c>
      <c r="B6" s="9">
        <f>Ipotesi!$B$4</f>
        <v/>
      </c>
    </row>
    <row r="7">
      <c r="A7" s="6" t="inlineStr">
        <is>
          <t>Totale al riferimento</t>
        </is>
      </c>
      <c r="B7" s="10">
        <f>Ipotesi!$B$10</f>
        <v/>
      </c>
    </row>
    <row r="8">
      <c r="A8" s="8" t="inlineStr">
        <is>
          <t>Costo per invitato al riferimento</t>
        </is>
      </c>
      <c r="B8" s="11">
        <f>Ipotesi!$B$11</f>
        <v/>
      </c>
    </row>
    <row r="9">
      <c r="A9" s="6" t="inlineStr">
        <is>
          <t>Obiettivo costo per invitato</t>
        </is>
      </c>
      <c r="B9" s="10">
        <f>Ipotesi!$B$8</f>
        <v/>
      </c>
    </row>
    <row r="10">
      <c r="A10" s="8" t="inlineStr">
        <is>
          <t>Primo scenario entro l'obiettivo</t>
        </is>
      </c>
      <c r="B10" s="9">
        <f>Ipotesi!$B$15</f>
        <v/>
      </c>
    </row>
    <row r="11">
      <c r="A11" s="6" t="inlineStr">
        <is>
          <t>Scenari richiesti</t>
        </is>
      </c>
      <c r="B11" s="12">
        <f>Ipotesi!$B$14</f>
        <v/>
      </c>
    </row>
    <row r="12"/>
    <row r="13">
      <c r="A13" s="13" t="inlineStr">
        <is>
          <t>Lettura operativa</t>
        </is>
      </c>
      <c r="B13" s="14" t="inlineStr">
        <is>
          <t>Verificare lo stato, quindi confrontare gli scenari nel foglio Scenari.</t>
        </is>
      </c>
    </row>
    <row r="14">
      <c r="A14" s="15" t="inlineStr">
        <is>
          <t>Ambito</t>
        </is>
      </c>
      <c r="B14" s="16" t="inlineStr">
        <is>
          <t>Il modello calcola esclusivamente costi fissi, costi per persona e minimi fatturati.</t>
        </is>
      </c>
    </row>
    <row r="15">
      <c r="A15" s="13" t="inlineStr">
        <is>
          <t>Avvertenza</t>
        </is>
      </c>
      <c r="B15" s="14" t="inlineStr">
        <is>
          <t>Tutti i dati dimostrativi sono interamente fittizi e devono essere sostituiti.</t>
        </is>
      </c>
    </row>
  </sheetData>
  <mergeCells count="1">
    <mergeCell ref="A1:F1"/>
  </mergeCells>
  <conditionalFormatting sqref="B5">
    <cfRule type="expression" priority="1" dxfId="0" stopIfTrue="1">
      <formula>$B$5="Pronto per il confronto"</formula>
    </cfRule>
    <cfRule type="expression" priority="2" dxfId="1" stopIfTrue="1">
      <formula>AND($B$5&lt;&gt;"",$B$5&lt;&gt;"Pronto per il confronto")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2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7" customWidth="1" min="1" max="1"/>
    <col width="31" customWidth="1" min="2" max="2"/>
    <col width="3" customWidth="1" min="3" max="3"/>
    <col hidden="1" width="13" customWidth="1" min="4" max="4"/>
  </cols>
  <sheetData>
    <row r="1" ht="28" customHeight="1">
      <c r="A1" s="1" t="inlineStr">
        <is>
          <t>Costo per invitato matrimonio</t>
        </is>
      </c>
      <c r="B1" s="31" t="n"/>
    </row>
    <row r="2" ht="30" customHeight="1">
      <c r="A2" s="3" t="inlineStr">
        <is>
          <t>Modifica le celle gialle e sostituisci i dati di esempio fittizi.</t>
        </is>
      </c>
      <c r="B2" s="3" t="n"/>
    </row>
    <row r="3">
      <c r="A3" s="5" t="inlineStr">
        <is>
          <t>Ipotesi modificabili</t>
        </is>
      </c>
      <c r="B3" s="5" t="inlineStr">
        <is>
          <t>Valore</t>
        </is>
      </c>
    </row>
    <row r="4">
      <c r="A4" s="8" t="inlineStr">
        <is>
          <t>Invitati di riferimento</t>
        </is>
      </c>
      <c r="B4" s="17" t="n">
        <v>100</v>
      </c>
      <c r="D4" t="inlineStr">
        <is>
          <t>Sì</t>
        </is>
      </c>
    </row>
    <row r="5">
      <c r="A5" s="6" t="inlineStr">
        <is>
          <t>Minimo scenario</t>
        </is>
      </c>
      <c r="B5" s="17" t="n">
        <v>60</v>
      </c>
      <c r="D5" t="inlineStr">
        <is>
          <t>No</t>
        </is>
      </c>
    </row>
    <row r="6">
      <c r="A6" s="8" t="inlineStr">
        <is>
          <t>Massimo scenario</t>
        </is>
      </c>
      <c r="B6" s="17" t="n">
        <v>140</v>
      </c>
    </row>
    <row r="7">
      <c r="A7" s="6" t="inlineStr">
        <is>
          <t>Passo scenario</t>
        </is>
      </c>
      <c r="B7" s="17" t="n">
        <v>10</v>
      </c>
    </row>
    <row r="8">
      <c r="A8" s="8" t="inlineStr">
        <is>
          <t>Obiettivo costo per invitato</t>
        </is>
      </c>
      <c r="B8" s="18" t="n">
        <v>230</v>
      </c>
    </row>
    <row r="9">
      <c r="A9" s="5" t="inlineStr">
        <is>
          <t>Indicatori di controllo</t>
        </is>
      </c>
      <c r="B9" s="5" t="inlineStr">
        <is>
          <t>Risultato</t>
        </is>
      </c>
    </row>
    <row r="10">
      <c r="A10" s="8" t="inlineStr">
        <is>
          <t>Totale al numero di invitati di riferimento</t>
        </is>
      </c>
      <c r="B10" s="11">
        <f>IF(OR(NOT(ISNUMBER($B$4)),$B$4&lt;=0,$B$13&gt;0,$B$12=0),"",IFERROR(SUM(Costi!$H$5:$H$154),""))</f>
        <v/>
      </c>
    </row>
    <row r="11">
      <c r="A11" s="6" t="inlineStr">
        <is>
          <t>Costo per invitato al riferimento</t>
        </is>
      </c>
      <c r="B11" s="10">
        <f>IF(OR($B$10="",NOT(ISNUMBER($B$4)),$B$4&lt;=0),"",IFERROR($B$10/$B$4,""))</f>
        <v/>
      </c>
    </row>
    <row r="12">
      <c r="A12" s="8" t="inlineStr">
        <is>
          <t>Numero di voci attive e valide</t>
        </is>
      </c>
      <c r="B12" s="19">
        <f>COUNTIFS(Costi!$A$5:$A$154,"Sì",Costi!$J$5:$J$154,"OK")</f>
        <v/>
      </c>
    </row>
    <row r="13">
      <c r="A13" s="6" t="inlineStr">
        <is>
          <t>Numero di righe da controllare</t>
        </is>
      </c>
      <c r="B13" s="12">
        <f>COUNTIFS(Costi!$J$5:$J$154,"&lt;&gt;",Costi!$J$5:$J$154,"&lt;&gt;OK",Costi!$J$5:$J$154,"&lt;&gt;Esclusa")</f>
        <v/>
      </c>
    </row>
    <row r="14">
      <c r="A14" s="8" t="inlineStr">
        <is>
          <t>Numero di scenari richiesti</t>
        </is>
      </c>
      <c r="B14" s="19">
        <f>IFERROR(IF(OR(NOT(ISNUMBER($B$5)),NOT(ISNUMBER($B$6)),NOT(ISNUMBER($B$7)),$B$7&lt;=0,$B$6&lt;$B$5),"",INT(($B$6-$B$5)/$B$7)+1),"")</f>
        <v/>
      </c>
    </row>
    <row r="15">
      <c r="A15" s="6" t="inlineStr">
        <is>
          <t>Primo scenario entro l'obiettivo</t>
        </is>
      </c>
      <c r="B15" s="20">
        <f>IF(OR(NOT(ISNUMBER($B$8)),$B$8&lt;=0,$B$16&lt;&gt;"Pronto per il confronto"),"",IFERROR(INDEX(Scenari!$A$8:$A$107,MATCH("Entro obiettivo",Scenari!$E$8:$E$107,0)),"Nessuno nello spettro"))</f>
        <v/>
      </c>
    </row>
    <row r="16">
      <c r="A16" s="8" t="inlineStr">
        <is>
          <t>Stato del modello</t>
        </is>
      </c>
      <c r="B16" s="16">
        <f>IF($B$13&gt;0,"Controllare le righe costo",IF(OR(NOT(ISNUMBER($B$4)),$B$4&lt;=0,NOT(ISNUMBER($B$5)),NOT(ISNUMBER($B$6)),NOT(ISNUMBER($B$7)),$B$7&lt;=0,$B$6&lt;$B$5),"Ipotesi incomplete o non valide",IF($B$14&gt;100,"Ridurre l'intervallo o aumentare il passo",IF($B$12=0,"Nessuna voce attiva valida","Pronto per il confronto"))))</f>
        <v/>
      </c>
    </row>
    <row r="17"/>
    <row r="18">
      <c r="A18" s="21" t="inlineStr">
        <is>
          <t>Manifesto funzionale</t>
        </is>
      </c>
      <c r="B18" s="21" t="n"/>
    </row>
    <row r="19" ht="28" customHeight="1">
      <c r="A19" s="14" t="inlineStr">
        <is>
          <t>Calcola il costo per invitato al variare delle persone.</t>
        </is>
      </c>
      <c r="B19" s="14" t="n"/>
    </row>
    <row r="20" ht="28" customHeight="1">
      <c r="A20" s="16" t="inlineStr">
        <is>
          <t>Modello: importi fissi, costi per persona e minimi di persone fatturate.</t>
        </is>
      </c>
      <c r="B20" s="16" t="n"/>
    </row>
    <row r="21" ht="28" customHeight="1">
      <c r="A21" s="14" t="inlineStr">
        <is>
          <t>Non gestisce preventivi, pagamenti, fornitori o dati degli invitati.</t>
        </is>
      </c>
      <c r="B21" s="14" t="n"/>
    </row>
    <row r="22" ht="28" customHeight="1">
      <c r="A22" s="16" t="inlineStr">
        <is>
          <t>Dati dimostrativi interamente fittizi.</t>
        </is>
      </c>
      <c r="B22" s="16" t="n"/>
    </row>
  </sheetData>
  <mergeCells count="1">
    <mergeCell ref="A1:B1"/>
  </mergeCells>
  <conditionalFormatting sqref="B13">
    <cfRule type="expression" priority="1" dxfId="1" stopIfTrue="1">
      <formula>$B$13&gt;0</formula>
    </cfRule>
    <cfRule type="expression" priority="2" dxfId="0" stopIfTrue="1">
      <formula>$B$13=0</formula>
    </cfRule>
  </conditionalFormatting>
  <conditionalFormatting sqref="B14">
    <cfRule type="expression" priority="3" dxfId="2" stopIfTrue="1">
      <formula>$B$14&gt;100</formula>
    </cfRule>
  </conditionalFormatting>
  <conditionalFormatting sqref="B16">
    <cfRule type="expression" priority="4" dxfId="0" stopIfTrue="1">
      <formula>$B$16="Pronto per il confronto"</formula>
    </cfRule>
    <cfRule type="expression" priority="5" dxfId="1" stopIfTrue="1">
      <formula>AND($B$16&lt;&gt;"",$B$16&lt;&gt;"Pronto per il confronto")</formula>
    </cfRule>
  </conditionalFormatting>
  <dataValidations count="2">
    <dataValidation sqref="B4:B7" showDropDown="0" showInputMessage="0" showErrorMessage="1" allowBlank="0" errorTitle="Valore non ammesso" error="Inserire un valore ammesso oppure lasciare vuota la cella quando consentito." type="whole" errorStyle="stop" operator="between">
      <formula1>1</formula1>
      <formula2>1000</formula2>
    </dataValidation>
    <dataValidation sqref="B8" showDropDown="0" showInputMessage="0" showErrorMessage="1" allowBlank="0" errorTitle="Valore non ammesso" error="Inserire un valore ammesso oppure lasciare vuota la cella quando consentito." type="decimal" errorStyle="stop" operator="between">
      <formula1>0.01</formula1>
      <formula2>100000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5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9" customWidth="1" min="2" max="2"/>
    <col width="43" customWidth="1" min="3" max="3"/>
    <col width="19" customWidth="1" min="4" max="4"/>
    <col width="22" customWidth="1" min="5" max="5"/>
    <col width="24" customWidth="1" min="6" max="6"/>
    <col width="29" customWidth="1" min="7" max="7"/>
    <col width="23" customWidth="1" min="8" max="8"/>
    <col width="25" customWidth="1" min="9" max="9"/>
    <col width="32" customWidth="1" min="10" max="10"/>
  </cols>
  <sheetData>
    <row r="1" ht="28" customHeight="1">
      <c r="A1" s="1" t="inlineStr">
        <is>
          <t>Voci di costo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1" t="n"/>
    </row>
    <row r="2" ht="24" customHeight="1">
      <c r="A2" s="22" t="inlineStr">
        <is>
          <t>DATI DI ESEMPIO FITTIZI — sostituire prima dell'uso.</t>
        </is>
      </c>
      <c r="B2" s="22" t="n"/>
      <c r="C2" s="22" t="n"/>
      <c r="D2" s="22" t="n"/>
      <c r="E2" s="22" t="n"/>
      <c r="F2" s="22" t="n"/>
      <c r="G2" s="22" t="n"/>
      <c r="H2" s="22" t="n"/>
      <c r="I2" s="22" t="n"/>
      <c r="J2" s="22" t="n"/>
    </row>
    <row r="3"/>
    <row r="4" ht="42" customHeight="1">
      <c r="A4" s="5" t="inlineStr">
        <is>
          <t>Includi</t>
        </is>
      </c>
      <c r="B4" s="5" t="inlineStr">
        <is>
          <t>Categoria</t>
        </is>
      </c>
      <c r="C4" s="5" t="inlineStr">
        <is>
          <t>Voce di costo</t>
        </is>
      </c>
      <c r="D4" s="5" t="inlineStr">
        <is>
          <t>Importo fisso (€)</t>
        </is>
      </c>
      <c r="E4" s="5" t="inlineStr">
        <is>
          <t>Costo per persona (€)</t>
        </is>
      </c>
      <c r="F4" s="5" t="inlineStr">
        <is>
          <t>Minimo persone fatturate</t>
        </is>
      </c>
      <c r="G4" s="5" t="inlineStr">
        <is>
          <t>Note</t>
        </is>
      </c>
      <c r="H4" s="5" t="inlineStr">
        <is>
          <t>Costo al riferimento (€)</t>
        </is>
      </c>
      <c r="I4" s="5" t="inlineStr">
        <is>
          <t>Incidenza per invitato (€)</t>
        </is>
      </c>
      <c r="J4" s="5" t="inlineStr">
        <is>
          <t>Controllo riga</t>
        </is>
      </c>
    </row>
    <row r="5" ht="31" customHeight="1">
      <c r="A5" s="23" t="inlineStr">
        <is>
          <t>Sì</t>
        </is>
      </c>
      <c r="B5" s="24" t="inlineStr">
        <is>
          <t>Location</t>
        </is>
      </c>
      <c r="C5" s="24" t="inlineStr">
        <is>
          <t>Esempio fittizio – affitto sala</t>
        </is>
      </c>
      <c r="D5" s="18" t="n">
        <v>6500</v>
      </c>
      <c r="E5" s="18" t="n"/>
      <c r="F5" s="17" t="n"/>
      <c r="G5" s="24" t="inlineStr">
        <is>
          <t>Importo dimostrativo</t>
        </is>
      </c>
      <c r="H5" s="25">
        <f>IF(COUNTA($A5:$G5)=0,"",IF($J5="Esclusa",0,IF($J5&lt;&gt;"OK","",IF(OR(NOT(ISNUMBER(Ipotesi!$B$4)),Ipotesi!$B$4&lt;=0),"",IFERROR(IFERROR(1*$D5,0)+IFERROR(1*$E5,0)*MAX(Ipotesi!$B$4,IFERROR(1*$F5,0)),"")))))</f>
        <v/>
      </c>
      <c r="I5" s="25">
        <f>IF(OR($H5="",NOT(ISNUMBER(Ipotesi!$B$4)),Ipotesi!$B$4&lt;=0),"",IFERROR($H5/Ipotesi!$B$4,""))</f>
        <v/>
      </c>
      <c r="J5" s="26">
        <f>IF(COUNTA($A5:$G5)=0,"",IF(AND($A5&lt;&gt;"Sì",$A5&lt;&gt;"No"),"Inclusione non valida",IF(OR(AND($D5&lt;&gt;"",NOT(ISNUMBER($D5))),AND($E5&lt;&gt;"",NOT(ISNUMBER($E5))),AND($F5&lt;&gt;"",NOT(ISNUMBER($F5)))),"Valore non numerico",IF(OR(N($D5)&lt;0,N($E5)&lt;0,N($F5)&lt;0),"Valore negativo",IF($A5="No","Esclusa",IF($C5="","Manca voce",IF(AND(N($D5)=0,N($E5)=0),"Manca importo",IF(AND(N($F5)&gt;0,N($E5)=0),"Minimo senza costo per persona","OK"))))))))</f>
        <v/>
      </c>
    </row>
    <row r="6" ht="31" customHeight="1">
      <c r="A6" s="23" t="inlineStr">
        <is>
          <t>Sì</t>
        </is>
      </c>
      <c r="B6" s="24" t="inlineStr">
        <is>
          <t>Ristorazione</t>
        </is>
      </c>
      <c r="C6" s="24" t="inlineStr">
        <is>
          <t>Esempio fittizio – menù ricevimento</t>
        </is>
      </c>
      <c r="D6" s="18" t="n"/>
      <c r="E6" s="18" t="n">
        <v>95</v>
      </c>
      <c r="F6" s="17" t="n">
        <v>80</v>
      </c>
      <c r="G6" s="24" t="inlineStr">
        <is>
          <t>Importo dimostrativo</t>
        </is>
      </c>
      <c r="H6" s="25">
        <f>IF(COUNTA($A6:$G6)=0,"",IF($J6="Esclusa",0,IF($J6&lt;&gt;"OK","",IF(OR(NOT(ISNUMBER(Ipotesi!$B$4)),Ipotesi!$B$4&lt;=0),"",IFERROR(IFERROR(1*$D6,0)+IFERROR(1*$E6,0)*MAX(Ipotesi!$B$4,IFERROR(1*$F6,0)),"")))))</f>
        <v/>
      </c>
      <c r="I6" s="25">
        <f>IF(OR($H6="",NOT(ISNUMBER(Ipotesi!$B$4)),Ipotesi!$B$4&lt;=0),"",IFERROR($H6/Ipotesi!$B$4,""))</f>
        <v/>
      </c>
      <c r="J6" s="26">
        <f>IF(COUNTA($A6:$G6)=0,"",IF(AND($A6&lt;&gt;"Sì",$A6&lt;&gt;"No"),"Inclusione non valida",IF(OR(AND($D6&lt;&gt;"",NOT(ISNUMBER($D6))),AND($E6&lt;&gt;"",NOT(ISNUMBER($E6))),AND($F6&lt;&gt;"",NOT(ISNUMBER($F6)))),"Valore non numerico",IF(OR(N($D6)&lt;0,N($E6)&lt;0,N($F6)&lt;0),"Valore negativo",IF($A6="No","Esclusa",IF($C6="","Manca voce",IF(AND(N($D6)=0,N($E6)=0),"Manca importo",IF(AND(N($F6)&gt;0,N($E6)=0),"Minimo senza costo per persona","OK"))))))))</f>
        <v/>
      </c>
    </row>
    <row r="7" ht="31" customHeight="1">
      <c r="A7" s="23" t="inlineStr">
        <is>
          <t>Sì</t>
        </is>
      </c>
      <c r="B7" s="24" t="inlineStr">
        <is>
          <t>Ristorazione</t>
        </is>
      </c>
      <c r="C7" s="24" t="inlineStr">
        <is>
          <t>Esempio fittizio – bevande extra</t>
        </is>
      </c>
      <c r="D7" s="18" t="n"/>
      <c r="E7" s="18" t="n">
        <v>12</v>
      </c>
      <c r="F7" s="17" t="n"/>
      <c r="G7" s="24" t="inlineStr">
        <is>
          <t>Importo dimostrativo</t>
        </is>
      </c>
      <c r="H7" s="25">
        <f>IF(COUNTA($A7:$G7)=0,"",IF($J7="Esclusa",0,IF($J7&lt;&gt;"OK","",IF(OR(NOT(ISNUMBER(Ipotesi!$B$4)),Ipotesi!$B$4&lt;=0),"",IFERROR(IFERROR(1*$D7,0)+IFERROR(1*$E7,0)*MAX(Ipotesi!$B$4,IFERROR(1*$F7,0)),"")))))</f>
        <v/>
      </c>
      <c r="I7" s="25">
        <f>IF(OR($H7="",NOT(ISNUMBER(Ipotesi!$B$4)),Ipotesi!$B$4&lt;=0),"",IFERROR($H7/Ipotesi!$B$4,""))</f>
        <v/>
      </c>
      <c r="J7" s="26">
        <f>IF(COUNTA($A7:$G7)=0,"",IF(AND($A7&lt;&gt;"Sì",$A7&lt;&gt;"No"),"Inclusione non valida",IF(OR(AND($D7&lt;&gt;"",NOT(ISNUMBER($D7))),AND($E7&lt;&gt;"",NOT(ISNUMBER($E7))),AND($F7&lt;&gt;"",NOT(ISNUMBER($F7)))),"Valore non numerico",IF(OR(N($D7)&lt;0,N($E7)&lt;0,N($F7)&lt;0),"Valore negativo",IF($A7="No","Esclusa",IF($C7="","Manca voce",IF(AND(N($D7)=0,N($E7)=0),"Manca importo",IF(AND(N($F7)&gt;0,N($E7)=0),"Minimo senza costo per persona","OK"))))))))</f>
        <v/>
      </c>
    </row>
    <row r="8" ht="31" customHeight="1">
      <c r="A8" s="23" t="inlineStr">
        <is>
          <t>Sì</t>
        </is>
      </c>
      <c r="B8" s="24" t="inlineStr">
        <is>
          <t>Cerimonia</t>
        </is>
      </c>
      <c r="C8" s="24" t="inlineStr">
        <is>
          <t>Esempio fittizio – allestimento</t>
        </is>
      </c>
      <c r="D8" s="18" t="n">
        <v>900</v>
      </c>
      <c r="E8" s="18" t="n"/>
      <c r="F8" s="17" t="n"/>
      <c r="G8" s="24" t="inlineStr">
        <is>
          <t>Importo dimostrativo</t>
        </is>
      </c>
      <c r="H8" s="25">
        <f>IF(COUNTA($A8:$G8)=0,"",IF($J8="Esclusa",0,IF($J8&lt;&gt;"OK","",IF(OR(NOT(ISNUMBER(Ipotesi!$B$4)),Ipotesi!$B$4&lt;=0),"",IFERROR(IFERROR(1*$D8,0)+IFERROR(1*$E8,0)*MAX(Ipotesi!$B$4,IFERROR(1*$F8,0)),"")))))</f>
        <v/>
      </c>
      <c r="I8" s="25">
        <f>IF(OR($H8="",NOT(ISNUMBER(Ipotesi!$B$4)),Ipotesi!$B$4&lt;=0),"",IFERROR($H8/Ipotesi!$B$4,""))</f>
        <v/>
      </c>
      <c r="J8" s="26">
        <f>IF(COUNTA($A8:$G8)=0,"",IF(AND($A8&lt;&gt;"Sì",$A8&lt;&gt;"No"),"Inclusione non valida",IF(OR(AND($D8&lt;&gt;"",NOT(ISNUMBER($D8))),AND($E8&lt;&gt;"",NOT(ISNUMBER($E8))),AND($F8&lt;&gt;"",NOT(ISNUMBER($F8)))),"Valore non numerico",IF(OR(N($D8)&lt;0,N($E8)&lt;0,N($F8)&lt;0),"Valore negativo",IF($A8="No","Esclusa",IF($C8="","Manca voce",IF(AND(N($D8)=0,N($E8)=0),"Manca importo",IF(AND(N($F8)&gt;0,N($E8)=0),"Minimo senza costo per persona","OK"))))))))</f>
        <v/>
      </c>
    </row>
    <row r="9" ht="31" customHeight="1">
      <c r="A9" s="23" t="inlineStr">
        <is>
          <t>Sì</t>
        </is>
      </c>
      <c r="B9" s="24" t="inlineStr">
        <is>
          <t>Fiori</t>
        </is>
      </c>
      <c r="C9" s="24" t="inlineStr">
        <is>
          <t>Esempio fittizio – composizioni decorative</t>
        </is>
      </c>
      <c r="D9" s="18" t="n">
        <v>1400</v>
      </c>
      <c r="E9" s="18" t="n"/>
      <c r="F9" s="17" t="n"/>
      <c r="G9" s="24" t="inlineStr">
        <is>
          <t>Importo dimostrativo</t>
        </is>
      </c>
      <c r="H9" s="25">
        <f>IF(COUNTA($A9:$G9)=0,"",IF($J9="Esclusa",0,IF($J9&lt;&gt;"OK","",IF(OR(NOT(ISNUMBER(Ipotesi!$B$4)),Ipotesi!$B$4&lt;=0),"",IFERROR(IFERROR(1*$D9,0)+IFERROR(1*$E9,0)*MAX(Ipotesi!$B$4,IFERROR(1*$F9,0)),"")))))</f>
        <v/>
      </c>
      <c r="I9" s="25">
        <f>IF(OR($H9="",NOT(ISNUMBER(Ipotesi!$B$4)),Ipotesi!$B$4&lt;=0),"",IFERROR($H9/Ipotesi!$B$4,""))</f>
        <v/>
      </c>
      <c r="J9" s="26">
        <f>IF(COUNTA($A9:$G9)=0,"",IF(AND($A9&lt;&gt;"Sì",$A9&lt;&gt;"No"),"Inclusione non valida",IF(OR(AND($D9&lt;&gt;"",NOT(ISNUMBER($D9))),AND($E9&lt;&gt;"",NOT(ISNUMBER($E9))),AND($F9&lt;&gt;"",NOT(ISNUMBER($F9)))),"Valore non numerico",IF(OR(N($D9)&lt;0,N($E9)&lt;0,N($F9)&lt;0),"Valore negativo",IF($A9="No","Esclusa",IF($C9="","Manca voce",IF(AND(N($D9)=0,N($E9)=0),"Manca importo",IF(AND(N($F9)&gt;0,N($E9)=0),"Minimo senza costo per persona","OK"))))))))</f>
        <v/>
      </c>
    </row>
    <row r="10" ht="31" customHeight="1">
      <c r="A10" s="23" t="inlineStr">
        <is>
          <t>Sì</t>
        </is>
      </c>
      <c r="B10" s="24" t="inlineStr">
        <is>
          <t>Musica</t>
        </is>
      </c>
      <c r="C10" s="24" t="inlineStr">
        <is>
          <t>Esempio fittizio – intrattenimento serale</t>
        </is>
      </c>
      <c r="D10" s="18" t="n">
        <v>1200</v>
      </c>
      <c r="E10" s="18" t="n"/>
      <c r="F10" s="17" t="n"/>
      <c r="G10" s="24" t="inlineStr">
        <is>
          <t>Importo dimostrativo</t>
        </is>
      </c>
      <c r="H10" s="25">
        <f>IF(COUNTA($A10:$G10)=0,"",IF($J10="Esclusa",0,IF($J10&lt;&gt;"OK","",IF(OR(NOT(ISNUMBER(Ipotesi!$B$4)),Ipotesi!$B$4&lt;=0),"",IFERROR(IFERROR(1*$D10,0)+IFERROR(1*$E10,0)*MAX(Ipotesi!$B$4,IFERROR(1*$F10,0)),"")))))</f>
        <v/>
      </c>
      <c r="I10" s="25">
        <f>IF(OR($H10="",NOT(ISNUMBER(Ipotesi!$B$4)),Ipotesi!$B$4&lt;=0),"",IFERROR($H10/Ipotesi!$B$4,""))</f>
        <v/>
      </c>
      <c r="J10" s="26">
        <f>IF(COUNTA($A10:$G10)=0,"",IF(AND($A10&lt;&gt;"Sì",$A10&lt;&gt;"No"),"Inclusione non valida",IF(OR(AND($D10&lt;&gt;"",NOT(ISNUMBER($D10))),AND($E10&lt;&gt;"",NOT(ISNUMBER($E10))),AND($F10&lt;&gt;"",NOT(ISNUMBER($F10)))),"Valore non numerico",IF(OR(N($D10)&lt;0,N($E10)&lt;0,N($F10)&lt;0),"Valore negativo",IF($A10="No","Esclusa",IF($C10="","Manca voce",IF(AND(N($D10)=0,N($E10)=0),"Manca importo",IF(AND(N($F10)&gt;0,N($E10)=0),"Minimo senza costo per persona","OK"))))))))</f>
        <v/>
      </c>
    </row>
    <row r="11" ht="31" customHeight="1">
      <c r="A11" s="23" t="inlineStr">
        <is>
          <t>Sì</t>
        </is>
      </c>
      <c r="B11" s="24" t="inlineStr">
        <is>
          <t>Foto e video</t>
        </is>
      </c>
      <c r="C11" s="24" t="inlineStr">
        <is>
          <t>Esempio fittizio – servizio fotografico</t>
        </is>
      </c>
      <c r="D11" s="18" t="n">
        <v>2100</v>
      </c>
      <c r="E11" s="18" t="n"/>
      <c r="F11" s="17" t="n"/>
      <c r="G11" s="24" t="inlineStr">
        <is>
          <t>Importo dimostrativo</t>
        </is>
      </c>
      <c r="H11" s="25">
        <f>IF(COUNTA($A11:$G11)=0,"",IF($J11="Esclusa",0,IF($J11&lt;&gt;"OK","",IF(OR(NOT(ISNUMBER(Ipotesi!$B$4)),Ipotesi!$B$4&lt;=0),"",IFERROR(IFERROR(1*$D11,0)+IFERROR(1*$E11,0)*MAX(Ipotesi!$B$4,IFERROR(1*$F11,0)),"")))))</f>
        <v/>
      </c>
      <c r="I11" s="25">
        <f>IF(OR($H11="",NOT(ISNUMBER(Ipotesi!$B$4)),Ipotesi!$B$4&lt;=0),"",IFERROR($H11/Ipotesi!$B$4,""))</f>
        <v/>
      </c>
      <c r="J11" s="26">
        <f>IF(COUNTA($A11:$G11)=0,"",IF(AND($A11&lt;&gt;"Sì",$A11&lt;&gt;"No"),"Inclusione non valida",IF(OR(AND($D11&lt;&gt;"",NOT(ISNUMBER($D11))),AND($E11&lt;&gt;"",NOT(ISNUMBER($E11))),AND($F11&lt;&gt;"",NOT(ISNUMBER($F11)))),"Valore non numerico",IF(OR(N($D11)&lt;0,N($E11)&lt;0,N($F11)&lt;0),"Valore negativo",IF($A11="No","Esclusa",IF($C11="","Manca voce",IF(AND(N($D11)=0,N($E11)=0),"Manca importo",IF(AND(N($F11)&gt;0,N($E11)=0),"Minimo senza costo per persona","OK"))))))))</f>
        <v/>
      </c>
    </row>
    <row r="12" ht="31" customHeight="1">
      <c r="A12" s="23" t="inlineStr">
        <is>
          <t>Sì</t>
        </is>
      </c>
      <c r="B12" s="24" t="inlineStr">
        <is>
          <t>Ospiti</t>
        </is>
      </c>
      <c r="C12" s="24" t="inlineStr">
        <is>
          <t>Esempio fittizio – bomboniera dimostrativa</t>
        </is>
      </c>
      <c r="D12" s="18" t="n"/>
      <c r="E12" s="18" t="n">
        <v>8</v>
      </c>
      <c r="F12" s="17" t="n"/>
      <c r="G12" s="24" t="inlineStr">
        <is>
          <t>Importo dimostrativo</t>
        </is>
      </c>
      <c r="H12" s="25">
        <f>IF(COUNTA($A12:$G12)=0,"",IF($J12="Esclusa",0,IF($J12&lt;&gt;"OK","",IF(OR(NOT(ISNUMBER(Ipotesi!$B$4)),Ipotesi!$B$4&lt;=0),"",IFERROR(IFERROR(1*$D12,0)+IFERROR(1*$E12,0)*MAX(Ipotesi!$B$4,IFERROR(1*$F12,0)),"")))))</f>
        <v/>
      </c>
      <c r="I12" s="25">
        <f>IF(OR($H12="",NOT(ISNUMBER(Ipotesi!$B$4)),Ipotesi!$B$4&lt;=0),"",IFERROR($H12/Ipotesi!$B$4,""))</f>
        <v/>
      </c>
      <c r="J12" s="26">
        <f>IF(COUNTA($A12:$G12)=0,"",IF(AND($A12&lt;&gt;"Sì",$A12&lt;&gt;"No"),"Inclusione non valida",IF(OR(AND($D12&lt;&gt;"",NOT(ISNUMBER($D12))),AND($E12&lt;&gt;"",NOT(ISNUMBER($E12))),AND($F12&lt;&gt;"",NOT(ISNUMBER($F12)))),"Valore non numerico",IF(OR(N($D12)&lt;0,N($E12)&lt;0,N($F12)&lt;0),"Valore negativo",IF($A12="No","Esclusa",IF($C12="","Manca voce",IF(AND(N($D12)=0,N($E12)=0),"Manca importo",IF(AND(N($F12)&gt;0,N($E12)=0),"Minimo senza costo per persona","OK"))))))))</f>
        <v/>
      </c>
    </row>
    <row r="13" ht="31" customHeight="1">
      <c r="A13" s="23" t="inlineStr">
        <is>
          <t>Sì</t>
        </is>
      </c>
      <c r="B13" s="24" t="inlineStr">
        <is>
          <t>Trasporti</t>
        </is>
      </c>
      <c r="C13" s="24" t="inlineStr">
        <is>
          <t>Esempio fittizio – navetta ospiti</t>
        </is>
      </c>
      <c r="D13" s="18" t="n">
        <v>850</v>
      </c>
      <c r="E13" s="18" t="n">
        <v>3</v>
      </c>
      <c r="F13" s="17" t="n"/>
      <c r="G13" s="24" t="inlineStr">
        <is>
          <t>Importo dimostrativo</t>
        </is>
      </c>
      <c r="H13" s="25">
        <f>IF(COUNTA($A13:$G13)=0,"",IF($J13="Esclusa",0,IF($J13&lt;&gt;"OK","",IF(OR(NOT(ISNUMBER(Ipotesi!$B$4)),Ipotesi!$B$4&lt;=0),"",IFERROR(IFERROR(1*$D13,0)+IFERROR(1*$E13,0)*MAX(Ipotesi!$B$4,IFERROR(1*$F13,0)),"")))))</f>
        <v/>
      </c>
      <c r="I13" s="25">
        <f>IF(OR($H13="",NOT(ISNUMBER(Ipotesi!$B$4)),Ipotesi!$B$4&lt;=0),"",IFERROR($H13/Ipotesi!$B$4,""))</f>
        <v/>
      </c>
      <c r="J13" s="26">
        <f>IF(COUNTA($A13:$G13)=0,"",IF(AND($A13&lt;&gt;"Sì",$A13&lt;&gt;"No"),"Inclusione non valida",IF(OR(AND($D13&lt;&gt;"",NOT(ISNUMBER($D13))),AND($E13&lt;&gt;"",NOT(ISNUMBER($E13))),AND($F13&lt;&gt;"",NOT(ISNUMBER($F13)))),"Valore non numerico",IF(OR(N($D13)&lt;0,N($E13)&lt;0,N($F13)&lt;0),"Valore negativo",IF($A13="No","Esclusa",IF($C13="","Manca voce",IF(AND(N($D13)=0,N($E13)=0),"Manca importo",IF(AND(N($F13)&gt;0,N($E13)=0),"Minimo senza costo per persona","OK"))))))))</f>
        <v/>
      </c>
    </row>
    <row r="14" ht="31" customHeight="1">
      <c r="A14" s="23" t="inlineStr">
        <is>
          <t>No</t>
        </is>
      </c>
      <c r="B14" s="24" t="inlineStr">
        <is>
          <t>Cartoleria</t>
        </is>
      </c>
      <c r="C14" s="24" t="inlineStr">
        <is>
          <t>Esempio fittizio – segnaposto opzionale</t>
        </is>
      </c>
      <c r="D14" s="18" t="n"/>
      <c r="E14" s="18" t="n">
        <v>1.5</v>
      </c>
      <c r="F14" s="17" t="n"/>
      <c r="G14" s="24" t="inlineStr">
        <is>
          <t>Voce esclusa</t>
        </is>
      </c>
      <c r="H14" s="25">
        <f>IF(COUNTA($A14:$G14)=0,"",IF($J14="Esclusa",0,IF($J14&lt;&gt;"OK","",IF(OR(NOT(ISNUMBER(Ipotesi!$B$4)),Ipotesi!$B$4&lt;=0),"",IFERROR(IFERROR(1*$D14,0)+IFERROR(1*$E14,0)*MAX(Ipotesi!$B$4,IFERROR(1*$F14,0)),"")))))</f>
        <v/>
      </c>
      <c r="I14" s="25">
        <f>IF(OR($H14="",NOT(ISNUMBER(Ipotesi!$B$4)),Ipotesi!$B$4&lt;=0),"",IFERROR($H14/Ipotesi!$B$4,""))</f>
        <v/>
      </c>
      <c r="J14" s="26">
        <f>IF(COUNTA($A14:$G14)=0,"",IF(AND($A14&lt;&gt;"Sì",$A14&lt;&gt;"No"),"Inclusione non valida",IF(OR(AND($D14&lt;&gt;"",NOT(ISNUMBER($D14))),AND($E14&lt;&gt;"",NOT(ISNUMBER($E14))),AND($F14&lt;&gt;"",NOT(ISNUMBER($F14)))),"Valore non numerico",IF(OR(N($D14)&lt;0,N($E14)&lt;0,N($F14)&lt;0),"Valore negativo",IF($A14="No","Esclusa",IF($C14="","Manca voce",IF(AND(N($D14)=0,N($E14)=0),"Manca importo",IF(AND(N($F14)&gt;0,N($E14)=0),"Minimo senza costo per persona","OK"))))))))</f>
        <v/>
      </c>
    </row>
    <row r="15" ht="31" customHeight="1">
      <c r="A15" s="23" t="n"/>
      <c r="B15" s="24" t="n"/>
      <c r="C15" s="24" t="n"/>
      <c r="D15" s="18" t="n"/>
      <c r="E15" s="18" t="n"/>
      <c r="F15" s="17" t="n"/>
      <c r="G15" s="24" t="n"/>
      <c r="H15" s="25">
        <f>IF(COUNTA($A15:$G15)=0,"",IF($J15="Esclusa",0,IF($J15&lt;&gt;"OK","",IF(OR(NOT(ISNUMBER(Ipotesi!$B$4)),Ipotesi!$B$4&lt;=0),"",IFERROR(IFERROR(1*$D15,0)+IFERROR(1*$E15,0)*MAX(Ipotesi!$B$4,IFERROR(1*$F15,0)),"")))))</f>
        <v/>
      </c>
      <c r="I15" s="25">
        <f>IF(OR($H15="",NOT(ISNUMBER(Ipotesi!$B$4)),Ipotesi!$B$4&lt;=0),"",IFERROR($H15/Ipotesi!$B$4,""))</f>
        <v/>
      </c>
      <c r="J15" s="26">
        <f>IF(COUNTA($A15:$G15)=0,"",IF(AND($A15&lt;&gt;"Sì",$A15&lt;&gt;"No"),"Inclusione non valida",IF(OR(AND($D15&lt;&gt;"",NOT(ISNUMBER($D15))),AND($E15&lt;&gt;"",NOT(ISNUMBER($E15))),AND($F15&lt;&gt;"",NOT(ISNUMBER($F15)))),"Valore non numerico",IF(OR(N($D15)&lt;0,N($E15)&lt;0,N($F15)&lt;0),"Valore negativo",IF($A15="No","Esclusa",IF($C15="","Manca voce",IF(AND(N($D15)=0,N($E15)=0),"Manca importo",IF(AND(N($F15)&gt;0,N($E15)=0),"Minimo senza costo per persona","OK"))))))))</f>
        <v/>
      </c>
    </row>
    <row r="16" ht="31" customHeight="1">
      <c r="A16" s="23" t="n"/>
      <c r="B16" s="24" t="n"/>
      <c r="C16" s="24" t="n"/>
      <c r="D16" s="18" t="n"/>
      <c r="E16" s="18" t="n"/>
      <c r="F16" s="17" t="n"/>
      <c r="G16" s="24" t="n"/>
      <c r="H16" s="25">
        <f>IF(COUNTA($A16:$G16)=0,"",IF($J16="Esclusa",0,IF($J16&lt;&gt;"OK","",IF(OR(NOT(ISNUMBER(Ipotesi!$B$4)),Ipotesi!$B$4&lt;=0),"",IFERROR(IFERROR(1*$D16,0)+IFERROR(1*$E16,0)*MAX(Ipotesi!$B$4,IFERROR(1*$F16,0)),"")))))</f>
        <v/>
      </c>
      <c r="I16" s="25">
        <f>IF(OR($H16="",NOT(ISNUMBER(Ipotesi!$B$4)),Ipotesi!$B$4&lt;=0),"",IFERROR($H16/Ipotesi!$B$4,""))</f>
        <v/>
      </c>
      <c r="J16" s="26">
        <f>IF(COUNTA($A16:$G16)=0,"",IF(AND($A16&lt;&gt;"Sì",$A16&lt;&gt;"No"),"Inclusione non valida",IF(OR(AND($D16&lt;&gt;"",NOT(ISNUMBER($D16))),AND($E16&lt;&gt;"",NOT(ISNUMBER($E16))),AND($F16&lt;&gt;"",NOT(ISNUMBER($F16)))),"Valore non numerico",IF(OR(N($D16)&lt;0,N($E16)&lt;0,N($F16)&lt;0),"Valore negativo",IF($A16="No","Esclusa",IF($C16="","Manca voce",IF(AND(N($D16)=0,N($E16)=0),"Manca importo",IF(AND(N($F16)&gt;0,N($E16)=0),"Minimo senza costo per persona","OK"))))))))</f>
        <v/>
      </c>
    </row>
    <row r="17" ht="31" customHeight="1">
      <c r="A17" s="23" t="n"/>
      <c r="B17" s="24" t="n"/>
      <c r="C17" s="24" t="n"/>
      <c r="D17" s="18" t="n"/>
      <c r="E17" s="18" t="n"/>
      <c r="F17" s="17" t="n"/>
      <c r="G17" s="24" t="n"/>
      <c r="H17" s="25">
        <f>IF(COUNTA($A17:$G17)=0,"",IF($J17="Esclusa",0,IF($J17&lt;&gt;"OK","",IF(OR(NOT(ISNUMBER(Ipotesi!$B$4)),Ipotesi!$B$4&lt;=0),"",IFERROR(IFERROR(1*$D17,0)+IFERROR(1*$E17,0)*MAX(Ipotesi!$B$4,IFERROR(1*$F17,0)),"")))))</f>
        <v/>
      </c>
      <c r="I17" s="25">
        <f>IF(OR($H17="",NOT(ISNUMBER(Ipotesi!$B$4)),Ipotesi!$B$4&lt;=0),"",IFERROR($H17/Ipotesi!$B$4,""))</f>
        <v/>
      </c>
      <c r="J17" s="26">
        <f>IF(COUNTA($A17:$G17)=0,"",IF(AND($A17&lt;&gt;"Sì",$A17&lt;&gt;"No"),"Inclusione non valida",IF(OR(AND($D17&lt;&gt;"",NOT(ISNUMBER($D17))),AND($E17&lt;&gt;"",NOT(ISNUMBER($E17))),AND($F17&lt;&gt;"",NOT(ISNUMBER($F17)))),"Valore non numerico",IF(OR(N($D17)&lt;0,N($E17)&lt;0,N($F17)&lt;0),"Valore negativo",IF($A17="No","Esclusa",IF($C17="","Manca voce",IF(AND(N($D17)=0,N($E17)=0),"Manca importo",IF(AND(N($F17)&gt;0,N($E17)=0),"Minimo senza costo per persona","OK"))))))))</f>
        <v/>
      </c>
    </row>
    <row r="18" ht="31" customHeight="1">
      <c r="A18" s="23" t="n"/>
      <c r="B18" s="24" t="n"/>
      <c r="C18" s="24" t="n"/>
      <c r="D18" s="18" t="n"/>
      <c r="E18" s="18" t="n"/>
      <c r="F18" s="17" t="n"/>
      <c r="G18" s="24" t="n"/>
      <c r="H18" s="25">
        <f>IF(COUNTA($A18:$G18)=0,"",IF($J18="Esclusa",0,IF($J18&lt;&gt;"OK","",IF(OR(NOT(ISNUMBER(Ipotesi!$B$4)),Ipotesi!$B$4&lt;=0),"",IFERROR(IFERROR(1*$D18,0)+IFERROR(1*$E18,0)*MAX(Ipotesi!$B$4,IFERROR(1*$F18,0)),"")))))</f>
        <v/>
      </c>
      <c r="I18" s="25">
        <f>IF(OR($H18="",NOT(ISNUMBER(Ipotesi!$B$4)),Ipotesi!$B$4&lt;=0),"",IFERROR($H18/Ipotesi!$B$4,""))</f>
        <v/>
      </c>
      <c r="J18" s="26">
        <f>IF(COUNTA($A18:$G18)=0,"",IF(AND($A18&lt;&gt;"Sì",$A18&lt;&gt;"No"),"Inclusione non valida",IF(OR(AND($D18&lt;&gt;"",NOT(ISNUMBER($D18))),AND($E18&lt;&gt;"",NOT(ISNUMBER($E18))),AND($F18&lt;&gt;"",NOT(ISNUMBER($F18)))),"Valore non numerico",IF(OR(N($D18)&lt;0,N($E18)&lt;0,N($F18)&lt;0),"Valore negativo",IF($A18="No","Esclusa",IF($C18="","Manca voce",IF(AND(N($D18)=0,N($E18)=0),"Manca importo",IF(AND(N($F18)&gt;0,N($E18)=0),"Minimo senza costo per persona","OK"))))))))</f>
        <v/>
      </c>
    </row>
    <row r="19" ht="31" customHeight="1">
      <c r="A19" s="23" t="n"/>
      <c r="B19" s="24" t="n"/>
      <c r="C19" s="24" t="n"/>
      <c r="D19" s="18" t="n"/>
      <c r="E19" s="18" t="n"/>
      <c r="F19" s="17" t="n"/>
      <c r="G19" s="24" t="n"/>
      <c r="H19" s="25">
        <f>IF(COUNTA($A19:$G19)=0,"",IF($J19="Esclusa",0,IF($J19&lt;&gt;"OK","",IF(OR(NOT(ISNUMBER(Ipotesi!$B$4)),Ipotesi!$B$4&lt;=0),"",IFERROR(IFERROR(1*$D19,0)+IFERROR(1*$E19,0)*MAX(Ipotesi!$B$4,IFERROR(1*$F19,0)),"")))))</f>
        <v/>
      </c>
      <c r="I19" s="25">
        <f>IF(OR($H19="",NOT(ISNUMBER(Ipotesi!$B$4)),Ipotesi!$B$4&lt;=0),"",IFERROR($H19/Ipotesi!$B$4,""))</f>
        <v/>
      </c>
      <c r="J19" s="26">
        <f>IF(COUNTA($A19:$G19)=0,"",IF(AND($A19&lt;&gt;"Sì",$A19&lt;&gt;"No"),"Inclusione non valida",IF(OR(AND($D19&lt;&gt;"",NOT(ISNUMBER($D19))),AND($E19&lt;&gt;"",NOT(ISNUMBER($E19))),AND($F19&lt;&gt;"",NOT(ISNUMBER($F19)))),"Valore non numerico",IF(OR(N($D19)&lt;0,N($E19)&lt;0,N($F19)&lt;0),"Valore negativo",IF($A19="No","Esclusa",IF($C19="","Manca voce",IF(AND(N($D19)=0,N($E19)=0),"Manca importo",IF(AND(N($F19)&gt;0,N($E19)=0),"Minimo senza costo per persona","OK"))))))))</f>
        <v/>
      </c>
    </row>
    <row r="20" ht="31" customHeight="1">
      <c r="A20" s="23" t="n"/>
      <c r="B20" s="24" t="n"/>
      <c r="C20" s="24" t="n"/>
      <c r="D20" s="18" t="n"/>
      <c r="E20" s="18" t="n"/>
      <c r="F20" s="17" t="n"/>
      <c r="G20" s="24" t="n"/>
      <c r="H20" s="25">
        <f>IF(COUNTA($A20:$G20)=0,"",IF($J20="Esclusa",0,IF($J20&lt;&gt;"OK","",IF(OR(NOT(ISNUMBER(Ipotesi!$B$4)),Ipotesi!$B$4&lt;=0),"",IFERROR(IFERROR(1*$D20,0)+IFERROR(1*$E20,0)*MAX(Ipotesi!$B$4,IFERROR(1*$F20,0)),"")))))</f>
        <v/>
      </c>
      <c r="I20" s="25">
        <f>IF(OR($H20="",NOT(ISNUMBER(Ipotesi!$B$4)),Ipotesi!$B$4&lt;=0),"",IFERROR($H20/Ipotesi!$B$4,""))</f>
        <v/>
      </c>
      <c r="J20" s="26">
        <f>IF(COUNTA($A20:$G20)=0,"",IF(AND($A20&lt;&gt;"Sì",$A20&lt;&gt;"No"),"Inclusione non valida",IF(OR(AND($D20&lt;&gt;"",NOT(ISNUMBER($D20))),AND($E20&lt;&gt;"",NOT(ISNUMBER($E20))),AND($F20&lt;&gt;"",NOT(ISNUMBER($F20)))),"Valore non numerico",IF(OR(N($D20)&lt;0,N($E20)&lt;0,N($F20)&lt;0),"Valore negativo",IF($A20="No","Esclusa",IF($C20="","Manca voce",IF(AND(N($D20)=0,N($E20)=0),"Manca importo",IF(AND(N($F20)&gt;0,N($E20)=0),"Minimo senza costo per persona","OK"))))))))</f>
        <v/>
      </c>
    </row>
    <row r="21" ht="31" customHeight="1">
      <c r="A21" s="23" t="n"/>
      <c r="B21" s="24" t="n"/>
      <c r="C21" s="24" t="n"/>
      <c r="D21" s="18" t="n"/>
      <c r="E21" s="18" t="n"/>
      <c r="F21" s="17" t="n"/>
      <c r="G21" s="24" t="n"/>
      <c r="H21" s="25">
        <f>IF(COUNTA($A21:$G21)=0,"",IF($J21="Esclusa",0,IF($J21&lt;&gt;"OK","",IF(OR(NOT(ISNUMBER(Ipotesi!$B$4)),Ipotesi!$B$4&lt;=0),"",IFERROR(IFERROR(1*$D21,0)+IFERROR(1*$E21,0)*MAX(Ipotesi!$B$4,IFERROR(1*$F21,0)),"")))))</f>
        <v/>
      </c>
      <c r="I21" s="25">
        <f>IF(OR($H21="",NOT(ISNUMBER(Ipotesi!$B$4)),Ipotesi!$B$4&lt;=0),"",IFERROR($H21/Ipotesi!$B$4,""))</f>
        <v/>
      </c>
      <c r="J21" s="26">
        <f>IF(COUNTA($A21:$G21)=0,"",IF(AND($A21&lt;&gt;"Sì",$A21&lt;&gt;"No"),"Inclusione non valida",IF(OR(AND($D21&lt;&gt;"",NOT(ISNUMBER($D21))),AND($E21&lt;&gt;"",NOT(ISNUMBER($E21))),AND($F21&lt;&gt;"",NOT(ISNUMBER($F21)))),"Valore non numerico",IF(OR(N($D21)&lt;0,N($E21)&lt;0,N($F21)&lt;0),"Valore negativo",IF($A21="No","Esclusa",IF($C21="","Manca voce",IF(AND(N($D21)=0,N($E21)=0),"Manca importo",IF(AND(N($F21)&gt;0,N($E21)=0),"Minimo senza costo per persona","OK"))))))))</f>
        <v/>
      </c>
    </row>
    <row r="22" ht="31" customHeight="1">
      <c r="A22" s="23" t="n"/>
      <c r="B22" s="24" t="n"/>
      <c r="C22" s="24" t="n"/>
      <c r="D22" s="18" t="n"/>
      <c r="E22" s="18" t="n"/>
      <c r="F22" s="17" t="n"/>
      <c r="G22" s="24" t="n"/>
      <c r="H22" s="25">
        <f>IF(COUNTA($A22:$G22)=0,"",IF($J22="Esclusa",0,IF($J22&lt;&gt;"OK","",IF(OR(NOT(ISNUMBER(Ipotesi!$B$4)),Ipotesi!$B$4&lt;=0),"",IFERROR(IFERROR(1*$D22,0)+IFERROR(1*$E22,0)*MAX(Ipotesi!$B$4,IFERROR(1*$F22,0)),"")))))</f>
        <v/>
      </c>
      <c r="I22" s="25">
        <f>IF(OR($H22="",NOT(ISNUMBER(Ipotesi!$B$4)),Ipotesi!$B$4&lt;=0),"",IFERROR($H22/Ipotesi!$B$4,""))</f>
        <v/>
      </c>
      <c r="J22" s="26">
        <f>IF(COUNTA($A22:$G22)=0,"",IF(AND($A22&lt;&gt;"Sì",$A22&lt;&gt;"No"),"Inclusione non valida",IF(OR(AND($D22&lt;&gt;"",NOT(ISNUMBER($D22))),AND($E22&lt;&gt;"",NOT(ISNUMBER($E22))),AND($F22&lt;&gt;"",NOT(ISNUMBER($F22)))),"Valore non numerico",IF(OR(N($D22)&lt;0,N($E22)&lt;0,N($F22)&lt;0),"Valore negativo",IF($A22="No","Esclusa",IF($C22="","Manca voce",IF(AND(N($D22)=0,N($E22)=0),"Manca importo",IF(AND(N($F22)&gt;0,N($E22)=0),"Minimo senza costo per persona","OK"))))))))</f>
        <v/>
      </c>
    </row>
    <row r="23" ht="31" customHeight="1">
      <c r="A23" s="23" t="n"/>
      <c r="B23" s="24" t="n"/>
      <c r="C23" s="24" t="n"/>
      <c r="D23" s="18" t="n"/>
      <c r="E23" s="18" t="n"/>
      <c r="F23" s="17" t="n"/>
      <c r="G23" s="24" t="n"/>
      <c r="H23" s="25">
        <f>IF(COUNTA($A23:$G23)=0,"",IF($J23="Esclusa",0,IF($J23&lt;&gt;"OK","",IF(OR(NOT(ISNUMBER(Ipotesi!$B$4)),Ipotesi!$B$4&lt;=0),"",IFERROR(IFERROR(1*$D23,0)+IFERROR(1*$E23,0)*MAX(Ipotesi!$B$4,IFERROR(1*$F23,0)),"")))))</f>
        <v/>
      </c>
      <c r="I23" s="25">
        <f>IF(OR($H23="",NOT(ISNUMBER(Ipotesi!$B$4)),Ipotesi!$B$4&lt;=0),"",IFERROR($H23/Ipotesi!$B$4,""))</f>
        <v/>
      </c>
      <c r="J23" s="26">
        <f>IF(COUNTA($A23:$G23)=0,"",IF(AND($A23&lt;&gt;"Sì",$A23&lt;&gt;"No"),"Inclusione non valida",IF(OR(AND($D23&lt;&gt;"",NOT(ISNUMBER($D23))),AND($E23&lt;&gt;"",NOT(ISNUMBER($E23))),AND($F23&lt;&gt;"",NOT(ISNUMBER($F23)))),"Valore non numerico",IF(OR(N($D23)&lt;0,N($E23)&lt;0,N($F23)&lt;0),"Valore negativo",IF($A23="No","Esclusa",IF($C23="","Manca voce",IF(AND(N($D23)=0,N($E23)=0),"Manca importo",IF(AND(N($F23)&gt;0,N($E23)=0),"Minimo senza costo per persona","OK"))))))))</f>
        <v/>
      </c>
    </row>
    <row r="24" ht="31" customHeight="1">
      <c r="A24" s="23" t="n"/>
      <c r="B24" s="24" t="n"/>
      <c r="C24" s="24" t="n"/>
      <c r="D24" s="18" t="n"/>
      <c r="E24" s="18" t="n"/>
      <c r="F24" s="17" t="n"/>
      <c r="G24" s="24" t="n"/>
      <c r="H24" s="25">
        <f>IF(COUNTA($A24:$G24)=0,"",IF($J24="Esclusa",0,IF($J24&lt;&gt;"OK","",IF(OR(NOT(ISNUMBER(Ipotesi!$B$4)),Ipotesi!$B$4&lt;=0),"",IFERROR(IFERROR(1*$D24,0)+IFERROR(1*$E24,0)*MAX(Ipotesi!$B$4,IFERROR(1*$F24,0)),"")))))</f>
        <v/>
      </c>
      <c r="I24" s="25">
        <f>IF(OR($H24="",NOT(ISNUMBER(Ipotesi!$B$4)),Ipotesi!$B$4&lt;=0),"",IFERROR($H24/Ipotesi!$B$4,""))</f>
        <v/>
      </c>
      <c r="J24" s="26">
        <f>IF(COUNTA($A24:$G24)=0,"",IF(AND($A24&lt;&gt;"Sì",$A24&lt;&gt;"No"),"Inclusione non valida",IF(OR(AND($D24&lt;&gt;"",NOT(ISNUMBER($D24))),AND($E24&lt;&gt;"",NOT(ISNUMBER($E24))),AND($F24&lt;&gt;"",NOT(ISNUMBER($F24)))),"Valore non numerico",IF(OR(N($D24)&lt;0,N($E24)&lt;0,N($F24)&lt;0),"Valore negativo",IF($A24="No","Esclusa",IF($C24="","Manca voce",IF(AND(N($D24)=0,N($E24)=0),"Manca importo",IF(AND(N($F24)&gt;0,N($E24)=0),"Minimo senza costo per persona","OK"))))))))</f>
        <v/>
      </c>
    </row>
    <row r="25" ht="31" customHeight="1">
      <c r="A25" s="23" t="n"/>
      <c r="B25" s="24" t="n"/>
      <c r="C25" s="24" t="n"/>
      <c r="D25" s="18" t="n"/>
      <c r="E25" s="18" t="n"/>
      <c r="F25" s="17" t="n"/>
      <c r="G25" s="24" t="n"/>
      <c r="H25" s="25">
        <f>IF(COUNTA($A25:$G25)=0,"",IF($J25="Esclusa",0,IF($J25&lt;&gt;"OK","",IF(OR(NOT(ISNUMBER(Ipotesi!$B$4)),Ipotesi!$B$4&lt;=0),"",IFERROR(IFERROR(1*$D25,0)+IFERROR(1*$E25,0)*MAX(Ipotesi!$B$4,IFERROR(1*$F25,0)),"")))))</f>
        <v/>
      </c>
      <c r="I25" s="25">
        <f>IF(OR($H25="",NOT(ISNUMBER(Ipotesi!$B$4)),Ipotesi!$B$4&lt;=0),"",IFERROR($H25/Ipotesi!$B$4,""))</f>
        <v/>
      </c>
      <c r="J25" s="26">
        <f>IF(COUNTA($A25:$G25)=0,"",IF(AND($A25&lt;&gt;"Sì",$A25&lt;&gt;"No"),"Inclusione non valida",IF(OR(AND($D25&lt;&gt;"",NOT(ISNUMBER($D25))),AND($E25&lt;&gt;"",NOT(ISNUMBER($E25))),AND($F25&lt;&gt;"",NOT(ISNUMBER($F25)))),"Valore non numerico",IF(OR(N($D25)&lt;0,N($E25)&lt;0,N($F25)&lt;0),"Valore negativo",IF($A25="No","Esclusa",IF($C25="","Manca voce",IF(AND(N($D25)=0,N($E25)=0),"Manca importo",IF(AND(N($F25)&gt;0,N($E25)=0),"Minimo senza costo per persona","OK"))))))))</f>
        <v/>
      </c>
    </row>
    <row r="26" ht="31" customHeight="1">
      <c r="A26" s="23" t="n"/>
      <c r="B26" s="24" t="n"/>
      <c r="C26" s="24" t="n"/>
      <c r="D26" s="18" t="n"/>
      <c r="E26" s="18" t="n"/>
      <c r="F26" s="17" t="n"/>
      <c r="G26" s="24" t="n"/>
      <c r="H26" s="25">
        <f>IF(COUNTA($A26:$G26)=0,"",IF($J26="Esclusa",0,IF($J26&lt;&gt;"OK","",IF(OR(NOT(ISNUMBER(Ipotesi!$B$4)),Ipotesi!$B$4&lt;=0),"",IFERROR(IFERROR(1*$D26,0)+IFERROR(1*$E26,0)*MAX(Ipotesi!$B$4,IFERROR(1*$F26,0)),"")))))</f>
        <v/>
      </c>
      <c r="I26" s="25">
        <f>IF(OR($H26="",NOT(ISNUMBER(Ipotesi!$B$4)),Ipotesi!$B$4&lt;=0),"",IFERROR($H26/Ipotesi!$B$4,""))</f>
        <v/>
      </c>
      <c r="J26" s="26">
        <f>IF(COUNTA($A26:$G26)=0,"",IF(AND($A26&lt;&gt;"Sì",$A26&lt;&gt;"No"),"Inclusione non valida",IF(OR(AND($D26&lt;&gt;"",NOT(ISNUMBER($D26))),AND($E26&lt;&gt;"",NOT(ISNUMBER($E26))),AND($F26&lt;&gt;"",NOT(ISNUMBER($F26)))),"Valore non numerico",IF(OR(N($D26)&lt;0,N($E26)&lt;0,N($F26)&lt;0),"Valore negativo",IF($A26="No","Esclusa",IF($C26="","Manca voce",IF(AND(N($D26)=0,N($E26)=0),"Manca importo",IF(AND(N($F26)&gt;0,N($E26)=0),"Minimo senza costo per persona","OK"))))))))</f>
        <v/>
      </c>
    </row>
    <row r="27" ht="31" customHeight="1">
      <c r="A27" s="23" t="n"/>
      <c r="B27" s="24" t="n"/>
      <c r="C27" s="24" t="n"/>
      <c r="D27" s="18" t="n"/>
      <c r="E27" s="18" t="n"/>
      <c r="F27" s="17" t="n"/>
      <c r="G27" s="24" t="n"/>
      <c r="H27" s="25">
        <f>IF(COUNTA($A27:$G27)=0,"",IF($J27="Esclusa",0,IF($J27&lt;&gt;"OK","",IF(OR(NOT(ISNUMBER(Ipotesi!$B$4)),Ipotesi!$B$4&lt;=0),"",IFERROR(IFERROR(1*$D27,0)+IFERROR(1*$E27,0)*MAX(Ipotesi!$B$4,IFERROR(1*$F27,0)),"")))))</f>
        <v/>
      </c>
      <c r="I27" s="25">
        <f>IF(OR($H27="",NOT(ISNUMBER(Ipotesi!$B$4)),Ipotesi!$B$4&lt;=0),"",IFERROR($H27/Ipotesi!$B$4,""))</f>
        <v/>
      </c>
      <c r="J27" s="26">
        <f>IF(COUNTA($A27:$G27)=0,"",IF(AND($A27&lt;&gt;"Sì",$A27&lt;&gt;"No"),"Inclusione non valida",IF(OR(AND($D27&lt;&gt;"",NOT(ISNUMBER($D27))),AND($E27&lt;&gt;"",NOT(ISNUMBER($E27))),AND($F27&lt;&gt;"",NOT(ISNUMBER($F27)))),"Valore non numerico",IF(OR(N($D27)&lt;0,N($E27)&lt;0,N($F27)&lt;0),"Valore negativo",IF($A27="No","Esclusa",IF($C27="","Manca voce",IF(AND(N($D27)=0,N($E27)=0),"Manca importo",IF(AND(N($F27)&gt;0,N($E27)=0),"Minimo senza costo per persona","OK"))))))))</f>
        <v/>
      </c>
    </row>
    <row r="28" ht="31" customHeight="1">
      <c r="A28" s="23" t="n"/>
      <c r="B28" s="24" t="n"/>
      <c r="C28" s="24" t="n"/>
      <c r="D28" s="18" t="n"/>
      <c r="E28" s="18" t="n"/>
      <c r="F28" s="17" t="n"/>
      <c r="G28" s="24" t="n"/>
      <c r="H28" s="25">
        <f>IF(COUNTA($A28:$G28)=0,"",IF($J28="Esclusa",0,IF($J28&lt;&gt;"OK","",IF(OR(NOT(ISNUMBER(Ipotesi!$B$4)),Ipotesi!$B$4&lt;=0),"",IFERROR(IFERROR(1*$D28,0)+IFERROR(1*$E28,0)*MAX(Ipotesi!$B$4,IFERROR(1*$F28,0)),"")))))</f>
        <v/>
      </c>
      <c r="I28" s="25">
        <f>IF(OR($H28="",NOT(ISNUMBER(Ipotesi!$B$4)),Ipotesi!$B$4&lt;=0),"",IFERROR($H28/Ipotesi!$B$4,""))</f>
        <v/>
      </c>
      <c r="J28" s="26">
        <f>IF(COUNTA($A28:$G28)=0,"",IF(AND($A28&lt;&gt;"Sì",$A28&lt;&gt;"No"),"Inclusione non valida",IF(OR(AND($D28&lt;&gt;"",NOT(ISNUMBER($D28))),AND($E28&lt;&gt;"",NOT(ISNUMBER($E28))),AND($F28&lt;&gt;"",NOT(ISNUMBER($F28)))),"Valore non numerico",IF(OR(N($D28)&lt;0,N($E28)&lt;0,N($F28)&lt;0),"Valore negativo",IF($A28="No","Esclusa",IF($C28="","Manca voce",IF(AND(N($D28)=0,N($E28)=0),"Manca importo",IF(AND(N($F28)&gt;0,N($E28)=0),"Minimo senza costo per persona","OK"))))))))</f>
        <v/>
      </c>
    </row>
    <row r="29" ht="31" customHeight="1">
      <c r="A29" s="23" t="n"/>
      <c r="B29" s="24" t="n"/>
      <c r="C29" s="24" t="n"/>
      <c r="D29" s="18" t="n"/>
      <c r="E29" s="18" t="n"/>
      <c r="F29" s="17" t="n"/>
      <c r="G29" s="24" t="n"/>
      <c r="H29" s="25">
        <f>IF(COUNTA($A29:$G29)=0,"",IF($J29="Esclusa",0,IF($J29&lt;&gt;"OK","",IF(OR(NOT(ISNUMBER(Ipotesi!$B$4)),Ipotesi!$B$4&lt;=0),"",IFERROR(IFERROR(1*$D29,0)+IFERROR(1*$E29,0)*MAX(Ipotesi!$B$4,IFERROR(1*$F29,0)),"")))))</f>
        <v/>
      </c>
      <c r="I29" s="25">
        <f>IF(OR($H29="",NOT(ISNUMBER(Ipotesi!$B$4)),Ipotesi!$B$4&lt;=0),"",IFERROR($H29/Ipotesi!$B$4,""))</f>
        <v/>
      </c>
      <c r="J29" s="26">
        <f>IF(COUNTA($A29:$G29)=0,"",IF(AND($A29&lt;&gt;"Sì",$A29&lt;&gt;"No"),"Inclusione non valida",IF(OR(AND($D29&lt;&gt;"",NOT(ISNUMBER($D29))),AND($E29&lt;&gt;"",NOT(ISNUMBER($E29))),AND($F29&lt;&gt;"",NOT(ISNUMBER($F29)))),"Valore non numerico",IF(OR(N($D29)&lt;0,N($E29)&lt;0,N($F29)&lt;0),"Valore negativo",IF($A29="No","Esclusa",IF($C29="","Manca voce",IF(AND(N($D29)=0,N($E29)=0),"Manca importo",IF(AND(N($F29)&gt;0,N($E29)=0),"Minimo senza costo per persona","OK"))))))))</f>
        <v/>
      </c>
    </row>
    <row r="30" ht="31" customHeight="1">
      <c r="A30" s="23" t="n"/>
      <c r="B30" s="24" t="n"/>
      <c r="C30" s="24" t="n"/>
      <c r="D30" s="18" t="n"/>
      <c r="E30" s="18" t="n"/>
      <c r="F30" s="17" t="n"/>
      <c r="G30" s="24" t="n"/>
      <c r="H30" s="25">
        <f>IF(COUNTA($A30:$G30)=0,"",IF($J30="Esclusa",0,IF($J30&lt;&gt;"OK","",IF(OR(NOT(ISNUMBER(Ipotesi!$B$4)),Ipotesi!$B$4&lt;=0),"",IFERROR(IFERROR(1*$D30,0)+IFERROR(1*$E30,0)*MAX(Ipotesi!$B$4,IFERROR(1*$F30,0)),"")))))</f>
        <v/>
      </c>
      <c r="I30" s="25">
        <f>IF(OR($H30="",NOT(ISNUMBER(Ipotesi!$B$4)),Ipotesi!$B$4&lt;=0),"",IFERROR($H30/Ipotesi!$B$4,""))</f>
        <v/>
      </c>
      <c r="J30" s="26">
        <f>IF(COUNTA($A30:$G30)=0,"",IF(AND($A30&lt;&gt;"Sì",$A30&lt;&gt;"No"),"Inclusione non valida",IF(OR(AND($D30&lt;&gt;"",NOT(ISNUMBER($D30))),AND($E30&lt;&gt;"",NOT(ISNUMBER($E30))),AND($F30&lt;&gt;"",NOT(ISNUMBER($F30)))),"Valore non numerico",IF(OR(N($D30)&lt;0,N($E30)&lt;0,N($F30)&lt;0),"Valore negativo",IF($A30="No","Esclusa",IF($C30="","Manca voce",IF(AND(N($D30)=0,N($E30)=0),"Manca importo",IF(AND(N($F30)&gt;0,N($E30)=0),"Minimo senza costo per persona","OK"))))))))</f>
        <v/>
      </c>
    </row>
    <row r="31" ht="31" customHeight="1">
      <c r="A31" s="23" t="n"/>
      <c r="B31" s="24" t="n"/>
      <c r="C31" s="24" t="n"/>
      <c r="D31" s="18" t="n"/>
      <c r="E31" s="18" t="n"/>
      <c r="F31" s="17" t="n"/>
      <c r="G31" s="24" t="n"/>
      <c r="H31" s="25">
        <f>IF(COUNTA($A31:$G31)=0,"",IF($J31="Esclusa",0,IF($J31&lt;&gt;"OK","",IF(OR(NOT(ISNUMBER(Ipotesi!$B$4)),Ipotesi!$B$4&lt;=0),"",IFERROR(IFERROR(1*$D31,0)+IFERROR(1*$E31,0)*MAX(Ipotesi!$B$4,IFERROR(1*$F31,0)),"")))))</f>
        <v/>
      </c>
      <c r="I31" s="25">
        <f>IF(OR($H31="",NOT(ISNUMBER(Ipotesi!$B$4)),Ipotesi!$B$4&lt;=0),"",IFERROR($H31/Ipotesi!$B$4,""))</f>
        <v/>
      </c>
      <c r="J31" s="26">
        <f>IF(COUNTA($A31:$G31)=0,"",IF(AND($A31&lt;&gt;"Sì",$A31&lt;&gt;"No"),"Inclusione non valida",IF(OR(AND($D31&lt;&gt;"",NOT(ISNUMBER($D31))),AND($E31&lt;&gt;"",NOT(ISNUMBER($E31))),AND($F31&lt;&gt;"",NOT(ISNUMBER($F31)))),"Valore non numerico",IF(OR(N($D31)&lt;0,N($E31)&lt;0,N($F31)&lt;0),"Valore negativo",IF($A31="No","Esclusa",IF($C31="","Manca voce",IF(AND(N($D31)=0,N($E31)=0),"Manca importo",IF(AND(N($F31)&gt;0,N($E31)=0),"Minimo senza costo per persona","OK"))))))))</f>
        <v/>
      </c>
    </row>
    <row r="32" ht="31" customHeight="1">
      <c r="A32" s="23" t="n"/>
      <c r="B32" s="24" t="n"/>
      <c r="C32" s="24" t="n"/>
      <c r="D32" s="18" t="n"/>
      <c r="E32" s="18" t="n"/>
      <c r="F32" s="17" t="n"/>
      <c r="G32" s="24" t="n"/>
      <c r="H32" s="25">
        <f>IF(COUNTA($A32:$G32)=0,"",IF($J32="Esclusa",0,IF($J32&lt;&gt;"OK","",IF(OR(NOT(ISNUMBER(Ipotesi!$B$4)),Ipotesi!$B$4&lt;=0),"",IFERROR(IFERROR(1*$D32,0)+IFERROR(1*$E32,0)*MAX(Ipotesi!$B$4,IFERROR(1*$F32,0)),"")))))</f>
        <v/>
      </c>
      <c r="I32" s="25">
        <f>IF(OR($H32="",NOT(ISNUMBER(Ipotesi!$B$4)),Ipotesi!$B$4&lt;=0),"",IFERROR($H32/Ipotesi!$B$4,""))</f>
        <v/>
      </c>
      <c r="J32" s="26">
        <f>IF(COUNTA($A32:$G32)=0,"",IF(AND($A32&lt;&gt;"Sì",$A32&lt;&gt;"No"),"Inclusione non valida",IF(OR(AND($D32&lt;&gt;"",NOT(ISNUMBER($D32))),AND($E32&lt;&gt;"",NOT(ISNUMBER($E32))),AND($F32&lt;&gt;"",NOT(ISNUMBER($F32)))),"Valore non numerico",IF(OR(N($D32)&lt;0,N($E32)&lt;0,N($F32)&lt;0),"Valore negativo",IF($A32="No","Esclusa",IF($C32="","Manca voce",IF(AND(N($D32)=0,N($E32)=0),"Manca importo",IF(AND(N($F32)&gt;0,N($E32)=0),"Minimo senza costo per persona","OK"))))))))</f>
        <v/>
      </c>
    </row>
    <row r="33" ht="31" customHeight="1">
      <c r="A33" s="23" t="n"/>
      <c r="B33" s="24" t="n"/>
      <c r="C33" s="24" t="n"/>
      <c r="D33" s="18" t="n"/>
      <c r="E33" s="18" t="n"/>
      <c r="F33" s="17" t="n"/>
      <c r="G33" s="24" t="n"/>
      <c r="H33" s="25">
        <f>IF(COUNTA($A33:$G33)=0,"",IF($J33="Esclusa",0,IF($J33&lt;&gt;"OK","",IF(OR(NOT(ISNUMBER(Ipotesi!$B$4)),Ipotesi!$B$4&lt;=0),"",IFERROR(IFERROR(1*$D33,0)+IFERROR(1*$E33,0)*MAX(Ipotesi!$B$4,IFERROR(1*$F33,0)),"")))))</f>
        <v/>
      </c>
      <c r="I33" s="25">
        <f>IF(OR($H33="",NOT(ISNUMBER(Ipotesi!$B$4)),Ipotesi!$B$4&lt;=0),"",IFERROR($H33/Ipotesi!$B$4,""))</f>
        <v/>
      </c>
      <c r="J33" s="26">
        <f>IF(COUNTA($A33:$G33)=0,"",IF(AND($A33&lt;&gt;"Sì",$A33&lt;&gt;"No"),"Inclusione non valida",IF(OR(AND($D33&lt;&gt;"",NOT(ISNUMBER($D33))),AND($E33&lt;&gt;"",NOT(ISNUMBER($E33))),AND($F33&lt;&gt;"",NOT(ISNUMBER($F33)))),"Valore non numerico",IF(OR(N($D33)&lt;0,N($E33)&lt;0,N($F33)&lt;0),"Valore negativo",IF($A33="No","Esclusa",IF($C33="","Manca voce",IF(AND(N($D33)=0,N($E33)=0),"Manca importo",IF(AND(N($F33)&gt;0,N($E33)=0),"Minimo senza costo per persona","OK"))))))))</f>
        <v/>
      </c>
    </row>
    <row r="34" ht="31" customHeight="1">
      <c r="A34" s="23" t="n"/>
      <c r="B34" s="24" t="n"/>
      <c r="C34" s="24" t="n"/>
      <c r="D34" s="18" t="n"/>
      <c r="E34" s="18" t="n"/>
      <c r="F34" s="17" t="n"/>
      <c r="G34" s="24" t="n"/>
      <c r="H34" s="25">
        <f>IF(COUNTA($A34:$G34)=0,"",IF($J34="Esclusa",0,IF($J34&lt;&gt;"OK","",IF(OR(NOT(ISNUMBER(Ipotesi!$B$4)),Ipotesi!$B$4&lt;=0),"",IFERROR(IFERROR(1*$D34,0)+IFERROR(1*$E34,0)*MAX(Ipotesi!$B$4,IFERROR(1*$F34,0)),"")))))</f>
        <v/>
      </c>
      <c r="I34" s="25">
        <f>IF(OR($H34="",NOT(ISNUMBER(Ipotesi!$B$4)),Ipotesi!$B$4&lt;=0),"",IFERROR($H34/Ipotesi!$B$4,""))</f>
        <v/>
      </c>
      <c r="J34" s="26">
        <f>IF(COUNTA($A34:$G34)=0,"",IF(AND($A34&lt;&gt;"Sì",$A34&lt;&gt;"No"),"Inclusione non valida",IF(OR(AND($D34&lt;&gt;"",NOT(ISNUMBER($D34))),AND($E34&lt;&gt;"",NOT(ISNUMBER($E34))),AND($F34&lt;&gt;"",NOT(ISNUMBER($F34)))),"Valore non numerico",IF(OR(N($D34)&lt;0,N($E34)&lt;0,N($F34)&lt;0),"Valore negativo",IF($A34="No","Esclusa",IF($C34="","Manca voce",IF(AND(N($D34)=0,N($E34)=0),"Manca importo",IF(AND(N($F34)&gt;0,N($E34)=0),"Minimo senza costo per persona","OK"))))))))</f>
        <v/>
      </c>
    </row>
    <row r="35" ht="31" customHeight="1">
      <c r="A35" s="23" t="n"/>
      <c r="B35" s="24" t="n"/>
      <c r="C35" s="24" t="n"/>
      <c r="D35" s="18" t="n"/>
      <c r="E35" s="18" t="n"/>
      <c r="F35" s="17" t="n"/>
      <c r="G35" s="24" t="n"/>
      <c r="H35" s="25">
        <f>IF(COUNTA($A35:$G35)=0,"",IF($J35="Esclusa",0,IF($J35&lt;&gt;"OK","",IF(OR(NOT(ISNUMBER(Ipotesi!$B$4)),Ipotesi!$B$4&lt;=0),"",IFERROR(IFERROR(1*$D35,0)+IFERROR(1*$E35,0)*MAX(Ipotesi!$B$4,IFERROR(1*$F35,0)),"")))))</f>
        <v/>
      </c>
      <c r="I35" s="25">
        <f>IF(OR($H35="",NOT(ISNUMBER(Ipotesi!$B$4)),Ipotesi!$B$4&lt;=0),"",IFERROR($H35/Ipotesi!$B$4,""))</f>
        <v/>
      </c>
      <c r="J35" s="26">
        <f>IF(COUNTA($A35:$G35)=0,"",IF(AND($A35&lt;&gt;"Sì",$A35&lt;&gt;"No"),"Inclusione non valida",IF(OR(AND($D35&lt;&gt;"",NOT(ISNUMBER($D35))),AND($E35&lt;&gt;"",NOT(ISNUMBER($E35))),AND($F35&lt;&gt;"",NOT(ISNUMBER($F35)))),"Valore non numerico",IF(OR(N($D35)&lt;0,N($E35)&lt;0,N($F35)&lt;0),"Valore negativo",IF($A35="No","Esclusa",IF($C35="","Manca voce",IF(AND(N($D35)=0,N($E35)=0),"Manca importo",IF(AND(N($F35)&gt;0,N($E35)=0),"Minimo senza costo per persona","OK"))))))))</f>
        <v/>
      </c>
    </row>
    <row r="36" ht="31" customHeight="1">
      <c r="A36" s="23" t="n"/>
      <c r="B36" s="24" t="n"/>
      <c r="C36" s="24" t="n"/>
      <c r="D36" s="18" t="n"/>
      <c r="E36" s="18" t="n"/>
      <c r="F36" s="17" t="n"/>
      <c r="G36" s="24" t="n"/>
      <c r="H36" s="25">
        <f>IF(COUNTA($A36:$G36)=0,"",IF($J36="Esclusa",0,IF($J36&lt;&gt;"OK","",IF(OR(NOT(ISNUMBER(Ipotesi!$B$4)),Ipotesi!$B$4&lt;=0),"",IFERROR(IFERROR(1*$D36,0)+IFERROR(1*$E36,0)*MAX(Ipotesi!$B$4,IFERROR(1*$F36,0)),"")))))</f>
        <v/>
      </c>
      <c r="I36" s="25">
        <f>IF(OR($H36="",NOT(ISNUMBER(Ipotesi!$B$4)),Ipotesi!$B$4&lt;=0),"",IFERROR($H36/Ipotesi!$B$4,""))</f>
        <v/>
      </c>
      <c r="J36" s="26">
        <f>IF(COUNTA($A36:$G36)=0,"",IF(AND($A36&lt;&gt;"Sì",$A36&lt;&gt;"No"),"Inclusione non valida",IF(OR(AND($D36&lt;&gt;"",NOT(ISNUMBER($D36))),AND($E36&lt;&gt;"",NOT(ISNUMBER($E36))),AND($F36&lt;&gt;"",NOT(ISNUMBER($F36)))),"Valore non numerico",IF(OR(N($D36)&lt;0,N($E36)&lt;0,N($F36)&lt;0),"Valore negativo",IF($A36="No","Esclusa",IF($C36="","Manca voce",IF(AND(N($D36)=0,N($E36)=0),"Manca importo",IF(AND(N($F36)&gt;0,N($E36)=0),"Minimo senza costo per persona","OK"))))))))</f>
        <v/>
      </c>
    </row>
    <row r="37" ht="31" customHeight="1">
      <c r="A37" s="23" t="n"/>
      <c r="B37" s="24" t="n"/>
      <c r="C37" s="24" t="n"/>
      <c r="D37" s="18" t="n"/>
      <c r="E37" s="18" t="n"/>
      <c r="F37" s="17" t="n"/>
      <c r="G37" s="24" t="n"/>
      <c r="H37" s="25">
        <f>IF(COUNTA($A37:$G37)=0,"",IF($J37="Esclusa",0,IF($J37&lt;&gt;"OK","",IF(OR(NOT(ISNUMBER(Ipotesi!$B$4)),Ipotesi!$B$4&lt;=0),"",IFERROR(IFERROR(1*$D37,0)+IFERROR(1*$E37,0)*MAX(Ipotesi!$B$4,IFERROR(1*$F37,0)),"")))))</f>
        <v/>
      </c>
      <c r="I37" s="25">
        <f>IF(OR($H37="",NOT(ISNUMBER(Ipotesi!$B$4)),Ipotesi!$B$4&lt;=0),"",IFERROR($H37/Ipotesi!$B$4,""))</f>
        <v/>
      </c>
      <c r="J37" s="26">
        <f>IF(COUNTA($A37:$G37)=0,"",IF(AND($A37&lt;&gt;"Sì",$A37&lt;&gt;"No"),"Inclusione non valida",IF(OR(AND($D37&lt;&gt;"",NOT(ISNUMBER($D37))),AND($E37&lt;&gt;"",NOT(ISNUMBER($E37))),AND($F37&lt;&gt;"",NOT(ISNUMBER($F37)))),"Valore non numerico",IF(OR(N($D37)&lt;0,N($E37)&lt;0,N($F37)&lt;0),"Valore negativo",IF($A37="No","Esclusa",IF($C37="","Manca voce",IF(AND(N($D37)=0,N($E37)=0),"Manca importo",IF(AND(N($F37)&gt;0,N($E37)=0),"Minimo senza costo per persona","OK"))))))))</f>
        <v/>
      </c>
    </row>
    <row r="38" ht="31" customHeight="1">
      <c r="A38" s="23" t="n"/>
      <c r="B38" s="24" t="n"/>
      <c r="C38" s="24" t="n"/>
      <c r="D38" s="18" t="n"/>
      <c r="E38" s="18" t="n"/>
      <c r="F38" s="17" t="n"/>
      <c r="G38" s="24" t="n"/>
      <c r="H38" s="25">
        <f>IF(COUNTA($A38:$G38)=0,"",IF($J38="Esclusa",0,IF($J38&lt;&gt;"OK","",IF(OR(NOT(ISNUMBER(Ipotesi!$B$4)),Ipotesi!$B$4&lt;=0),"",IFERROR(IFERROR(1*$D38,0)+IFERROR(1*$E38,0)*MAX(Ipotesi!$B$4,IFERROR(1*$F38,0)),"")))))</f>
        <v/>
      </c>
      <c r="I38" s="25">
        <f>IF(OR($H38="",NOT(ISNUMBER(Ipotesi!$B$4)),Ipotesi!$B$4&lt;=0),"",IFERROR($H38/Ipotesi!$B$4,""))</f>
        <v/>
      </c>
      <c r="J38" s="26">
        <f>IF(COUNTA($A38:$G38)=0,"",IF(AND($A38&lt;&gt;"Sì",$A38&lt;&gt;"No"),"Inclusione non valida",IF(OR(AND($D38&lt;&gt;"",NOT(ISNUMBER($D38))),AND($E38&lt;&gt;"",NOT(ISNUMBER($E38))),AND($F38&lt;&gt;"",NOT(ISNUMBER($F38)))),"Valore non numerico",IF(OR(N($D38)&lt;0,N($E38)&lt;0,N($F38)&lt;0),"Valore negativo",IF($A38="No","Esclusa",IF($C38="","Manca voce",IF(AND(N($D38)=0,N($E38)=0),"Manca importo",IF(AND(N($F38)&gt;0,N($E38)=0),"Minimo senza costo per persona","OK"))))))))</f>
        <v/>
      </c>
    </row>
    <row r="39" ht="31" customHeight="1">
      <c r="A39" s="23" t="n"/>
      <c r="B39" s="24" t="n"/>
      <c r="C39" s="24" t="n"/>
      <c r="D39" s="18" t="n"/>
      <c r="E39" s="18" t="n"/>
      <c r="F39" s="17" t="n"/>
      <c r="G39" s="24" t="n"/>
      <c r="H39" s="25">
        <f>IF(COUNTA($A39:$G39)=0,"",IF($J39="Esclusa",0,IF($J39&lt;&gt;"OK","",IF(OR(NOT(ISNUMBER(Ipotesi!$B$4)),Ipotesi!$B$4&lt;=0),"",IFERROR(IFERROR(1*$D39,0)+IFERROR(1*$E39,0)*MAX(Ipotesi!$B$4,IFERROR(1*$F39,0)),"")))))</f>
        <v/>
      </c>
      <c r="I39" s="25">
        <f>IF(OR($H39="",NOT(ISNUMBER(Ipotesi!$B$4)),Ipotesi!$B$4&lt;=0),"",IFERROR($H39/Ipotesi!$B$4,""))</f>
        <v/>
      </c>
      <c r="J39" s="26">
        <f>IF(COUNTA($A39:$G39)=0,"",IF(AND($A39&lt;&gt;"Sì",$A39&lt;&gt;"No"),"Inclusione non valida",IF(OR(AND($D39&lt;&gt;"",NOT(ISNUMBER($D39))),AND($E39&lt;&gt;"",NOT(ISNUMBER($E39))),AND($F39&lt;&gt;"",NOT(ISNUMBER($F39)))),"Valore non numerico",IF(OR(N($D39)&lt;0,N($E39)&lt;0,N($F39)&lt;0),"Valore negativo",IF($A39="No","Esclusa",IF($C39="","Manca voce",IF(AND(N($D39)=0,N($E39)=0),"Manca importo",IF(AND(N($F39)&gt;0,N($E39)=0),"Minimo senza costo per persona","OK"))))))))</f>
        <v/>
      </c>
    </row>
    <row r="40" ht="31" customHeight="1">
      <c r="A40" s="23" t="n"/>
      <c r="B40" s="24" t="n"/>
      <c r="C40" s="24" t="n"/>
      <c r="D40" s="18" t="n"/>
      <c r="E40" s="18" t="n"/>
      <c r="F40" s="17" t="n"/>
      <c r="G40" s="24" t="n"/>
      <c r="H40" s="25">
        <f>IF(COUNTA($A40:$G40)=0,"",IF($J40="Esclusa",0,IF($J40&lt;&gt;"OK","",IF(OR(NOT(ISNUMBER(Ipotesi!$B$4)),Ipotesi!$B$4&lt;=0),"",IFERROR(IFERROR(1*$D40,0)+IFERROR(1*$E40,0)*MAX(Ipotesi!$B$4,IFERROR(1*$F40,0)),"")))))</f>
        <v/>
      </c>
      <c r="I40" s="25">
        <f>IF(OR($H40="",NOT(ISNUMBER(Ipotesi!$B$4)),Ipotesi!$B$4&lt;=0),"",IFERROR($H40/Ipotesi!$B$4,""))</f>
        <v/>
      </c>
      <c r="J40" s="26">
        <f>IF(COUNTA($A40:$G40)=0,"",IF(AND($A40&lt;&gt;"Sì",$A40&lt;&gt;"No"),"Inclusione non valida",IF(OR(AND($D40&lt;&gt;"",NOT(ISNUMBER($D40))),AND($E40&lt;&gt;"",NOT(ISNUMBER($E40))),AND($F40&lt;&gt;"",NOT(ISNUMBER($F40)))),"Valore non numerico",IF(OR(N($D40)&lt;0,N($E40)&lt;0,N($F40)&lt;0),"Valore negativo",IF($A40="No","Esclusa",IF($C40="","Manca voce",IF(AND(N($D40)=0,N($E40)=0),"Manca importo",IF(AND(N($F40)&gt;0,N($E40)=0),"Minimo senza costo per persona","OK"))))))))</f>
        <v/>
      </c>
    </row>
    <row r="41" ht="31" customHeight="1">
      <c r="A41" s="23" t="n"/>
      <c r="B41" s="24" t="n"/>
      <c r="C41" s="24" t="n"/>
      <c r="D41" s="18" t="n"/>
      <c r="E41" s="18" t="n"/>
      <c r="F41" s="17" t="n"/>
      <c r="G41" s="24" t="n"/>
      <c r="H41" s="25">
        <f>IF(COUNTA($A41:$G41)=0,"",IF($J41="Esclusa",0,IF($J41&lt;&gt;"OK","",IF(OR(NOT(ISNUMBER(Ipotesi!$B$4)),Ipotesi!$B$4&lt;=0),"",IFERROR(IFERROR(1*$D41,0)+IFERROR(1*$E41,0)*MAX(Ipotesi!$B$4,IFERROR(1*$F41,0)),"")))))</f>
        <v/>
      </c>
      <c r="I41" s="25">
        <f>IF(OR($H41="",NOT(ISNUMBER(Ipotesi!$B$4)),Ipotesi!$B$4&lt;=0),"",IFERROR($H41/Ipotesi!$B$4,""))</f>
        <v/>
      </c>
      <c r="J41" s="26">
        <f>IF(COUNTA($A41:$G41)=0,"",IF(AND($A41&lt;&gt;"Sì",$A41&lt;&gt;"No"),"Inclusione non valida",IF(OR(AND($D41&lt;&gt;"",NOT(ISNUMBER($D41))),AND($E41&lt;&gt;"",NOT(ISNUMBER($E41))),AND($F41&lt;&gt;"",NOT(ISNUMBER($F41)))),"Valore non numerico",IF(OR(N($D41)&lt;0,N($E41)&lt;0,N($F41)&lt;0),"Valore negativo",IF($A41="No","Esclusa",IF($C41="","Manca voce",IF(AND(N($D41)=0,N($E41)=0),"Manca importo",IF(AND(N($F41)&gt;0,N($E41)=0),"Minimo senza costo per persona","OK"))))))))</f>
        <v/>
      </c>
    </row>
    <row r="42" ht="31" customHeight="1">
      <c r="A42" s="23" t="n"/>
      <c r="B42" s="24" t="n"/>
      <c r="C42" s="24" t="n"/>
      <c r="D42" s="18" t="n"/>
      <c r="E42" s="18" t="n"/>
      <c r="F42" s="17" t="n"/>
      <c r="G42" s="24" t="n"/>
      <c r="H42" s="25">
        <f>IF(COUNTA($A42:$G42)=0,"",IF($J42="Esclusa",0,IF($J42&lt;&gt;"OK","",IF(OR(NOT(ISNUMBER(Ipotesi!$B$4)),Ipotesi!$B$4&lt;=0),"",IFERROR(IFERROR(1*$D42,0)+IFERROR(1*$E42,0)*MAX(Ipotesi!$B$4,IFERROR(1*$F42,0)),"")))))</f>
        <v/>
      </c>
      <c r="I42" s="25">
        <f>IF(OR($H42="",NOT(ISNUMBER(Ipotesi!$B$4)),Ipotesi!$B$4&lt;=0),"",IFERROR($H42/Ipotesi!$B$4,""))</f>
        <v/>
      </c>
      <c r="J42" s="26">
        <f>IF(COUNTA($A42:$G42)=0,"",IF(AND($A42&lt;&gt;"Sì",$A42&lt;&gt;"No"),"Inclusione non valida",IF(OR(AND($D42&lt;&gt;"",NOT(ISNUMBER($D42))),AND($E42&lt;&gt;"",NOT(ISNUMBER($E42))),AND($F42&lt;&gt;"",NOT(ISNUMBER($F42)))),"Valore non numerico",IF(OR(N($D42)&lt;0,N($E42)&lt;0,N($F42)&lt;0),"Valore negativo",IF($A42="No","Esclusa",IF($C42="","Manca voce",IF(AND(N($D42)=0,N($E42)=0),"Manca importo",IF(AND(N($F42)&gt;0,N($E42)=0),"Minimo senza costo per persona","OK"))))))))</f>
        <v/>
      </c>
    </row>
    <row r="43" ht="31" customHeight="1">
      <c r="A43" s="23" t="n"/>
      <c r="B43" s="24" t="n"/>
      <c r="C43" s="24" t="n"/>
      <c r="D43" s="18" t="n"/>
      <c r="E43" s="18" t="n"/>
      <c r="F43" s="17" t="n"/>
      <c r="G43" s="24" t="n"/>
      <c r="H43" s="25">
        <f>IF(COUNTA($A43:$G43)=0,"",IF($J43="Esclusa",0,IF($J43&lt;&gt;"OK","",IF(OR(NOT(ISNUMBER(Ipotesi!$B$4)),Ipotesi!$B$4&lt;=0),"",IFERROR(IFERROR(1*$D43,0)+IFERROR(1*$E43,0)*MAX(Ipotesi!$B$4,IFERROR(1*$F43,0)),"")))))</f>
        <v/>
      </c>
      <c r="I43" s="25">
        <f>IF(OR($H43="",NOT(ISNUMBER(Ipotesi!$B$4)),Ipotesi!$B$4&lt;=0),"",IFERROR($H43/Ipotesi!$B$4,""))</f>
        <v/>
      </c>
      <c r="J43" s="26">
        <f>IF(COUNTA($A43:$G43)=0,"",IF(AND($A43&lt;&gt;"Sì",$A43&lt;&gt;"No"),"Inclusione non valida",IF(OR(AND($D43&lt;&gt;"",NOT(ISNUMBER($D43))),AND($E43&lt;&gt;"",NOT(ISNUMBER($E43))),AND($F43&lt;&gt;"",NOT(ISNUMBER($F43)))),"Valore non numerico",IF(OR(N($D43)&lt;0,N($E43)&lt;0,N($F43)&lt;0),"Valore negativo",IF($A43="No","Esclusa",IF($C43="","Manca voce",IF(AND(N($D43)=0,N($E43)=0),"Manca importo",IF(AND(N($F43)&gt;0,N($E43)=0),"Minimo senza costo per persona","OK"))))))))</f>
        <v/>
      </c>
    </row>
    <row r="44" ht="31" customHeight="1">
      <c r="A44" s="23" t="n"/>
      <c r="B44" s="24" t="n"/>
      <c r="C44" s="24" t="n"/>
      <c r="D44" s="18" t="n"/>
      <c r="E44" s="18" t="n"/>
      <c r="F44" s="17" t="n"/>
      <c r="G44" s="24" t="n"/>
      <c r="H44" s="25">
        <f>IF(COUNTA($A44:$G44)=0,"",IF($J44="Esclusa",0,IF($J44&lt;&gt;"OK","",IF(OR(NOT(ISNUMBER(Ipotesi!$B$4)),Ipotesi!$B$4&lt;=0),"",IFERROR(IFERROR(1*$D44,0)+IFERROR(1*$E44,0)*MAX(Ipotesi!$B$4,IFERROR(1*$F44,0)),"")))))</f>
        <v/>
      </c>
      <c r="I44" s="25">
        <f>IF(OR($H44="",NOT(ISNUMBER(Ipotesi!$B$4)),Ipotesi!$B$4&lt;=0),"",IFERROR($H44/Ipotesi!$B$4,""))</f>
        <v/>
      </c>
      <c r="J44" s="26">
        <f>IF(COUNTA($A44:$G44)=0,"",IF(AND($A44&lt;&gt;"Sì",$A44&lt;&gt;"No"),"Inclusione non valida",IF(OR(AND($D44&lt;&gt;"",NOT(ISNUMBER($D44))),AND($E44&lt;&gt;"",NOT(ISNUMBER($E44))),AND($F44&lt;&gt;"",NOT(ISNUMBER($F44)))),"Valore non numerico",IF(OR(N($D44)&lt;0,N($E44)&lt;0,N($F44)&lt;0),"Valore negativo",IF($A44="No","Esclusa",IF($C44="","Manca voce",IF(AND(N($D44)=0,N($E44)=0),"Manca importo",IF(AND(N($F44)&gt;0,N($E44)=0),"Minimo senza costo per persona","OK"))))))))</f>
        <v/>
      </c>
    </row>
    <row r="45" ht="31" customHeight="1">
      <c r="A45" s="23" t="n"/>
      <c r="B45" s="24" t="n"/>
      <c r="C45" s="24" t="n"/>
      <c r="D45" s="18" t="n"/>
      <c r="E45" s="18" t="n"/>
      <c r="F45" s="17" t="n"/>
      <c r="G45" s="24" t="n"/>
      <c r="H45" s="25">
        <f>IF(COUNTA($A45:$G45)=0,"",IF($J45="Esclusa",0,IF($J45&lt;&gt;"OK","",IF(OR(NOT(ISNUMBER(Ipotesi!$B$4)),Ipotesi!$B$4&lt;=0),"",IFERROR(IFERROR(1*$D45,0)+IFERROR(1*$E45,0)*MAX(Ipotesi!$B$4,IFERROR(1*$F45,0)),"")))))</f>
        <v/>
      </c>
      <c r="I45" s="25">
        <f>IF(OR($H45="",NOT(ISNUMBER(Ipotesi!$B$4)),Ipotesi!$B$4&lt;=0),"",IFERROR($H45/Ipotesi!$B$4,""))</f>
        <v/>
      </c>
      <c r="J45" s="26">
        <f>IF(COUNTA($A45:$G45)=0,"",IF(AND($A45&lt;&gt;"Sì",$A45&lt;&gt;"No"),"Inclusione non valida",IF(OR(AND($D45&lt;&gt;"",NOT(ISNUMBER($D45))),AND($E45&lt;&gt;"",NOT(ISNUMBER($E45))),AND($F45&lt;&gt;"",NOT(ISNUMBER($F45)))),"Valore non numerico",IF(OR(N($D45)&lt;0,N($E45)&lt;0,N($F45)&lt;0),"Valore negativo",IF($A45="No","Esclusa",IF($C45="","Manca voce",IF(AND(N($D45)=0,N($E45)=0),"Manca importo",IF(AND(N($F45)&gt;0,N($E45)=0),"Minimo senza costo per persona","OK"))))))))</f>
        <v/>
      </c>
    </row>
    <row r="46" ht="31" customHeight="1">
      <c r="A46" s="23" t="n"/>
      <c r="B46" s="24" t="n"/>
      <c r="C46" s="24" t="n"/>
      <c r="D46" s="18" t="n"/>
      <c r="E46" s="18" t="n"/>
      <c r="F46" s="17" t="n"/>
      <c r="G46" s="24" t="n"/>
      <c r="H46" s="25">
        <f>IF(COUNTA($A46:$G46)=0,"",IF($J46="Esclusa",0,IF($J46&lt;&gt;"OK","",IF(OR(NOT(ISNUMBER(Ipotesi!$B$4)),Ipotesi!$B$4&lt;=0),"",IFERROR(IFERROR(1*$D46,0)+IFERROR(1*$E46,0)*MAX(Ipotesi!$B$4,IFERROR(1*$F46,0)),"")))))</f>
        <v/>
      </c>
      <c r="I46" s="25">
        <f>IF(OR($H46="",NOT(ISNUMBER(Ipotesi!$B$4)),Ipotesi!$B$4&lt;=0),"",IFERROR($H46/Ipotesi!$B$4,""))</f>
        <v/>
      </c>
      <c r="J46" s="26">
        <f>IF(COUNTA($A46:$G46)=0,"",IF(AND($A46&lt;&gt;"Sì",$A46&lt;&gt;"No"),"Inclusione non valida",IF(OR(AND($D46&lt;&gt;"",NOT(ISNUMBER($D46))),AND($E46&lt;&gt;"",NOT(ISNUMBER($E46))),AND($F46&lt;&gt;"",NOT(ISNUMBER($F46)))),"Valore non numerico",IF(OR(N($D46)&lt;0,N($E46)&lt;0,N($F46)&lt;0),"Valore negativo",IF($A46="No","Esclusa",IF($C46="","Manca voce",IF(AND(N($D46)=0,N($E46)=0),"Manca importo",IF(AND(N($F46)&gt;0,N($E46)=0),"Minimo senza costo per persona","OK"))))))))</f>
        <v/>
      </c>
    </row>
    <row r="47" ht="31" customHeight="1">
      <c r="A47" s="23" t="n"/>
      <c r="B47" s="24" t="n"/>
      <c r="C47" s="24" t="n"/>
      <c r="D47" s="18" t="n"/>
      <c r="E47" s="18" t="n"/>
      <c r="F47" s="17" t="n"/>
      <c r="G47" s="24" t="n"/>
      <c r="H47" s="25">
        <f>IF(COUNTA($A47:$G47)=0,"",IF($J47="Esclusa",0,IF($J47&lt;&gt;"OK","",IF(OR(NOT(ISNUMBER(Ipotesi!$B$4)),Ipotesi!$B$4&lt;=0),"",IFERROR(IFERROR(1*$D47,0)+IFERROR(1*$E47,0)*MAX(Ipotesi!$B$4,IFERROR(1*$F47,0)),"")))))</f>
        <v/>
      </c>
      <c r="I47" s="25">
        <f>IF(OR($H47="",NOT(ISNUMBER(Ipotesi!$B$4)),Ipotesi!$B$4&lt;=0),"",IFERROR($H47/Ipotesi!$B$4,""))</f>
        <v/>
      </c>
      <c r="J47" s="26">
        <f>IF(COUNTA($A47:$G47)=0,"",IF(AND($A47&lt;&gt;"Sì",$A47&lt;&gt;"No"),"Inclusione non valida",IF(OR(AND($D47&lt;&gt;"",NOT(ISNUMBER($D47))),AND($E47&lt;&gt;"",NOT(ISNUMBER($E47))),AND($F47&lt;&gt;"",NOT(ISNUMBER($F47)))),"Valore non numerico",IF(OR(N($D47)&lt;0,N($E47)&lt;0,N($F47)&lt;0),"Valore negativo",IF($A47="No","Esclusa",IF($C47="","Manca voce",IF(AND(N($D47)=0,N($E47)=0),"Manca importo",IF(AND(N($F47)&gt;0,N($E47)=0),"Minimo senza costo per persona","OK"))))))))</f>
        <v/>
      </c>
    </row>
    <row r="48" ht="31" customHeight="1">
      <c r="A48" s="23" t="n"/>
      <c r="B48" s="24" t="n"/>
      <c r="C48" s="24" t="n"/>
      <c r="D48" s="18" t="n"/>
      <c r="E48" s="18" t="n"/>
      <c r="F48" s="17" t="n"/>
      <c r="G48" s="24" t="n"/>
      <c r="H48" s="25">
        <f>IF(COUNTA($A48:$G48)=0,"",IF($J48="Esclusa",0,IF($J48&lt;&gt;"OK","",IF(OR(NOT(ISNUMBER(Ipotesi!$B$4)),Ipotesi!$B$4&lt;=0),"",IFERROR(IFERROR(1*$D48,0)+IFERROR(1*$E48,0)*MAX(Ipotesi!$B$4,IFERROR(1*$F48,0)),"")))))</f>
        <v/>
      </c>
      <c r="I48" s="25">
        <f>IF(OR($H48="",NOT(ISNUMBER(Ipotesi!$B$4)),Ipotesi!$B$4&lt;=0),"",IFERROR($H48/Ipotesi!$B$4,""))</f>
        <v/>
      </c>
      <c r="J48" s="26">
        <f>IF(COUNTA($A48:$G48)=0,"",IF(AND($A48&lt;&gt;"Sì",$A48&lt;&gt;"No"),"Inclusione non valida",IF(OR(AND($D48&lt;&gt;"",NOT(ISNUMBER($D48))),AND($E48&lt;&gt;"",NOT(ISNUMBER($E48))),AND($F48&lt;&gt;"",NOT(ISNUMBER($F48)))),"Valore non numerico",IF(OR(N($D48)&lt;0,N($E48)&lt;0,N($F48)&lt;0),"Valore negativo",IF($A48="No","Esclusa",IF($C48="","Manca voce",IF(AND(N($D48)=0,N($E48)=0),"Manca importo",IF(AND(N($F48)&gt;0,N($E48)=0),"Minimo senza costo per persona","OK"))))))))</f>
        <v/>
      </c>
    </row>
    <row r="49" ht="31" customHeight="1">
      <c r="A49" s="23" t="n"/>
      <c r="B49" s="24" t="n"/>
      <c r="C49" s="24" t="n"/>
      <c r="D49" s="18" t="n"/>
      <c r="E49" s="18" t="n"/>
      <c r="F49" s="17" t="n"/>
      <c r="G49" s="24" t="n"/>
      <c r="H49" s="25">
        <f>IF(COUNTA($A49:$G49)=0,"",IF($J49="Esclusa",0,IF($J49&lt;&gt;"OK","",IF(OR(NOT(ISNUMBER(Ipotesi!$B$4)),Ipotesi!$B$4&lt;=0),"",IFERROR(IFERROR(1*$D49,0)+IFERROR(1*$E49,0)*MAX(Ipotesi!$B$4,IFERROR(1*$F49,0)),"")))))</f>
        <v/>
      </c>
      <c r="I49" s="25">
        <f>IF(OR($H49="",NOT(ISNUMBER(Ipotesi!$B$4)),Ipotesi!$B$4&lt;=0),"",IFERROR($H49/Ipotesi!$B$4,""))</f>
        <v/>
      </c>
      <c r="J49" s="26">
        <f>IF(COUNTA($A49:$G49)=0,"",IF(AND($A49&lt;&gt;"Sì",$A49&lt;&gt;"No"),"Inclusione non valida",IF(OR(AND($D49&lt;&gt;"",NOT(ISNUMBER($D49))),AND($E49&lt;&gt;"",NOT(ISNUMBER($E49))),AND($F49&lt;&gt;"",NOT(ISNUMBER($F49)))),"Valore non numerico",IF(OR(N($D49)&lt;0,N($E49)&lt;0,N($F49)&lt;0),"Valore negativo",IF($A49="No","Esclusa",IF($C49="","Manca voce",IF(AND(N($D49)=0,N($E49)=0),"Manca importo",IF(AND(N($F49)&gt;0,N($E49)=0),"Minimo senza costo per persona","OK"))))))))</f>
        <v/>
      </c>
    </row>
    <row r="50" ht="31" customHeight="1">
      <c r="A50" s="23" t="n"/>
      <c r="B50" s="24" t="n"/>
      <c r="C50" s="24" t="n"/>
      <c r="D50" s="18" t="n"/>
      <c r="E50" s="18" t="n"/>
      <c r="F50" s="17" t="n"/>
      <c r="G50" s="24" t="n"/>
      <c r="H50" s="25">
        <f>IF(COUNTA($A50:$G50)=0,"",IF($J50="Esclusa",0,IF($J50&lt;&gt;"OK","",IF(OR(NOT(ISNUMBER(Ipotesi!$B$4)),Ipotesi!$B$4&lt;=0),"",IFERROR(IFERROR(1*$D50,0)+IFERROR(1*$E50,0)*MAX(Ipotesi!$B$4,IFERROR(1*$F50,0)),"")))))</f>
        <v/>
      </c>
      <c r="I50" s="25">
        <f>IF(OR($H50="",NOT(ISNUMBER(Ipotesi!$B$4)),Ipotesi!$B$4&lt;=0),"",IFERROR($H50/Ipotesi!$B$4,""))</f>
        <v/>
      </c>
      <c r="J50" s="26">
        <f>IF(COUNTA($A50:$G50)=0,"",IF(AND($A50&lt;&gt;"Sì",$A50&lt;&gt;"No"),"Inclusione non valida",IF(OR(AND($D50&lt;&gt;"",NOT(ISNUMBER($D50))),AND($E50&lt;&gt;"",NOT(ISNUMBER($E50))),AND($F50&lt;&gt;"",NOT(ISNUMBER($F50)))),"Valore non numerico",IF(OR(N($D50)&lt;0,N($E50)&lt;0,N($F50)&lt;0),"Valore negativo",IF($A50="No","Esclusa",IF($C50="","Manca voce",IF(AND(N($D50)=0,N($E50)=0),"Manca importo",IF(AND(N($F50)&gt;0,N($E50)=0),"Minimo senza costo per persona","OK"))))))))</f>
        <v/>
      </c>
    </row>
    <row r="51" ht="31" customHeight="1">
      <c r="A51" s="23" t="n"/>
      <c r="B51" s="24" t="n"/>
      <c r="C51" s="24" t="n"/>
      <c r="D51" s="18" t="n"/>
      <c r="E51" s="18" t="n"/>
      <c r="F51" s="17" t="n"/>
      <c r="G51" s="24" t="n"/>
      <c r="H51" s="25">
        <f>IF(COUNTA($A51:$G51)=0,"",IF($J51="Esclusa",0,IF($J51&lt;&gt;"OK","",IF(OR(NOT(ISNUMBER(Ipotesi!$B$4)),Ipotesi!$B$4&lt;=0),"",IFERROR(IFERROR(1*$D51,0)+IFERROR(1*$E51,0)*MAX(Ipotesi!$B$4,IFERROR(1*$F51,0)),"")))))</f>
        <v/>
      </c>
      <c r="I51" s="25">
        <f>IF(OR($H51="",NOT(ISNUMBER(Ipotesi!$B$4)),Ipotesi!$B$4&lt;=0),"",IFERROR($H51/Ipotesi!$B$4,""))</f>
        <v/>
      </c>
      <c r="J51" s="26">
        <f>IF(COUNTA($A51:$G51)=0,"",IF(AND($A51&lt;&gt;"Sì",$A51&lt;&gt;"No"),"Inclusione non valida",IF(OR(AND($D51&lt;&gt;"",NOT(ISNUMBER($D51))),AND($E51&lt;&gt;"",NOT(ISNUMBER($E51))),AND($F51&lt;&gt;"",NOT(ISNUMBER($F51)))),"Valore non numerico",IF(OR(N($D51)&lt;0,N($E51)&lt;0,N($F51)&lt;0),"Valore negativo",IF($A51="No","Esclusa",IF($C51="","Manca voce",IF(AND(N($D51)=0,N($E51)=0),"Manca importo",IF(AND(N($F51)&gt;0,N($E51)=0),"Minimo senza costo per persona","OK"))))))))</f>
        <v/>
      </c>
    </row>
    <row r="52" ht="31" customHeight="1">
      <c r="A52" s="23" t="n"/>
      <c r="B52" s="24" t="n"/>
      <c r="C52" s="24" t="n"/>
      <c r="D52" s="18" t="n"/>
      <c r="E52" s="18" t="n"/>
      <c r="F52" s="17" t="n"/>
      <c r="G52" s="24" t="n"/>
      <c r="H52" s="25">
        <f>IF(COUNTA($A52:$G52)=0,"",IF($J52="Esclusa",0,IF($J52&lt;&gt;"OK","",IF(OR(NOT(ISNUMBER(Ipotesi!$B$4)),Ipotesi!$B$4&lt;=0),"",IFERROR(IFERROR(1*$D52,0)+IFERROR(1*$E52,0)*MAX(Ipotesi!$B$4,IFERROR(1*$F52,0)),"")))))</f>
        <v/>
      </c>
      <c r="I52" s="25">
        <f>IF(OR($H52="",NOT(ISNUMBER(Ipotesi!$B$4)),Ipotesi!$B$4&lt;=0),"",IFERROR($H52/Ipotesi!$B$4,""))</f>
        <v/>
      </c>
      <c r="J52" s="26">
        <f>IF(COUNTA($A52:$G52)=0,"",IF(AND($A52&lt;&gt;"Sì",$A52&lt;&gt;"No"),"Inclusione non valida",IF(OR(AND($D52&lt;&gt;"",NOT(ISNUMBER($D52))),AND($E52&lt;&gt;"",NOT(ISNUMBER($E52))),AND($F52&lt;&gt;"",NOT(ISNUMBER($F52)))),"Valore non numerico",IF(OR(N($D52)&lt;0,N($E52)&lt;0,N($F52)&lt;0),"Valore negativo",IF($A52="No","Esclusa",IF($C52="","Manca voce",IF(AND(N($D52)=0,N($E52)=0),"Manca importo",IF(AND(N($F52)&gt;0,N($E52)=0),"Minimo senza costo per persona","OK"))))))))</f>
        <v/>
      </c>
    </row>
    <row r="53" ht="31" customHeight="1">
      <c r="A53" s="23" t="n"/>
      <c r="B53" s="24" t="n"/>
      <c r="C53" s="24" t="n"/>
      <c r="D53" s="18" t="n"/>
      <c r="E53" s="18" t="n"/>
      <c r="F53" s="17" t="n"/>
      <c r="G53" s="24" t="n"/>
      <c r="H53" s="25">
        <f>IF(COUNTA($A53:$G53)=0,"",IF($J53="Esclusa",0,IF($J53&lt;&gt;"OK","",IF(OR(NOT(ISNUMBER(Ipotesi!$B$4)),Ipotesi!$B$4&lt;=0),"",IFERROR(IFERROR(1*$D53,0)+IFERROR(1*$E53,0)*MAX(Ipotesi!$B$4,IFERROR(1*$F53,0)),"")))))</f>
        <v/>
      </c>
      <c r="I53" s="25">
        <f>IF(OR($H53="",NOT(ISNUMBER(Ipotesi!$B$4)),Ipotesi!$B$4&lt;=0),"",IFERROR($H53/Ipotesi!$B$4,""))</f>
        <v/>
      </c>
      <c r="J53" s="26">
        <f>IF(COUNTA($A53:$G53)=0,"",IF(AND($A53&lt;&gt;"Sì",$A53&lt;&gt;"No"),"Inclusione non valida",IF(OR(AND($D53&lt;&gt;"",NOT(ISNUMBER($D53))),AND($E53&lt;&gt;"",NOT(ISNUMBER($E53))),AND($F53&lt;&gt;"",NOT(ISNUMBER($F53)))),"Valore non numerico",IF(OR(N($D53)&lt;0,N($E53)&lt;0,N($F53)&lt;0),"Valore negativo",IF($A53="No","Esclusa",IF($C53="","Manca voce",IF(AND(N($D53)=0,N($E53)=0),"Manca importo",IF(AND(N($F53)&gt;0,N($E53)=0),"Minimo senza costo per persona","OK"))))))))</f>
        <v/>
      </c>
    </row>
    <row r="54" ht="31" customHeight="1">
      <c r="A54" s="23" t="n"/>
      <c r="B54" s="24" t="n"/>
      <c r="C54" s="24" t="n"/>
      <c r="D54" s="18" t="n"/>
      <c r="E54" s="18" t="n"/>
      <c r="F54" s="17" t="n"/>
      <c r="G54" s="24" t="n"/>
      <c r="H54" s="25">
        <f>IF(COUNTA($A54:$G54)=0,"",IF($J54="Esclusa",0,IF($J54&lt;&gt;"OK","",IF(OR(NOT(ISNUMBER(Ipotesi!$B$4)),Ipotesi!$B$4&lt;=0),"",IFERROR(IFERROR(1*$D54,0)+IFERROR(1*$E54,0)*MAX(Ipotesi!$B$4,IFERROR(1*$F54,0)),"")))))</f>
        <v/>
      </c>
      <c r="I54" s="25">
        <f>IF(OR($H54="",NOT(ISNUMBER(Ipotesi!$B$4)),Ipotesi!$B$4&lt;=0),"",IFERROR($H54/Ipotesi!$B$4,""))</f>
        <v/>
      </c>
      <c r="J54" s="26">
        <f>IF(COUNTA($A54:$G54)=0,"",IF(AND($A54&lt;&gt;"Sì",$A54&lt;&gt;"No"),"Inclusione non valida",IF(OR(AND($D54&lt;&gt;"",NOT(ISNUMBER($D54))),AND($E54&lt;&gt;"",NOT(ISNUMBER($E54))),AND($F54&lt;&gt;"",NOT(ISNUMBER($F54)))),"Valore non numerico",IF(OR(N($D54)&lt;0,N($E54)&lt;0,N($F54)&lt;0),"Valore negativo",IF($A54="No","Esclusa",IF($C54="","Manca voce",IF(AND(N($D54)=0,N($E54)=0),"Manca importo",IF(AND(N($F54)&gt;0,N($E54)=0),"Minimo senza costo per persona","OK"))))))))</f>
        <v/>
      </c>
    </row>
    <row r="55" ht="31" customHeight="1">
      <c r="A55" s="23" t="n"/>
      <c r="B55" s="24" t="n"/>
      <c r="C55" s="24" t="n"/>
      <c r="D55" s="18" t="n"/>
      <c r="E55" s="18" t="n"/>
      <c r="F55" s="17" t="n"/>
      <c r="G55" s="24" t="n"/>
      <c r="H55" s="25">
        <f>IF(COUNTA($A55:$G55)=0,"",IF($J55="Esclusa",0,IF($J55&lt;&gt;"OK","",IF(OR(NOT(ISNUMBER(Ipotesi!$B$4)),Ipotesi!$B$4&lt;=0),"",IFERROR(IFERROR(1*$D55,0)+IFERROR(1*$E55,0)*MAX(Ipotesi!$B$4,IFERROR(1*$F55,0)),"")))))</f>
        <v/>
      </c>
      <c r="I55" s="25">
        <f>IF(OR($H55="",NOT(ISNUMBER(Ipotesi!$B$4)),Ipotesi!$B$4&lt;=0),"",IFERROR($H55/Ipotesi!$B$4,""))</f>
        <v/>
      </c>
      <c r="J55" s="26">
        <f>IF(COUNTA($A55:$G55)=0,"",IF(AND($A55&lt;&gt;"Sì",$A55&lt;&gt;"No"),"Inclusione non valida",IF(OR(AND($D55&lt;&gt;"",NOT(ISNUMBER($D55))),AND($E55&lt;&gt;"",NOT(ISNUMBER($E55))),AND($F55&lt;&gt;"",NOT(ISNUMBER($F55)))),"Valore non numerico",IF(OR(N($D55)&lt;0,N($E55)&lt;0,N($F55)&lt;0),"Valore negativo",IF($A55="No","Esclusa",IF($C55="","Manca voce",IF(AND(N($D55)=0,N($E55)=0),"Manca importo",IF(AND(N($F55)&gt;0,N($E55)=0),"Minimo senza costo per persona","OK"))))))))</f>
        <v/>
      </c>
    </row>
    <row r="56" ht="31" customHeight="1">
      <c r="A56" s="23" t="n"/>
      <c r="B56" s="24" t="n"/>
      <c r="C56" s="24" t="n"/>
      <c r="D56" s="18" t="n"/>
      <c r="E56" s="18" t="n"/>
      <c r="F56" s="17" t="n"/>
      <c r="G56" s="24" t="n"/>
      <c r="H56" s="25">
        <f>IF(COUNTA($A56:$G56)=0,"",IF($J56="Esclusa",0,IF($J56&lt;&gt;"OK","",IF(OR(NOT(ISNUMBER(Ipotesi!$B$4)),Ipotesi!$B$4&lt;=0),"",IFERROR(IFERROR(1*$D56,0)+IFERROR(1*$E56,0)*MAX(Ipotesi!$B$4,IFERROR(1*$F56,0)),"")))))</f>
        <v/>
      </c>
      <c r="I56" s="25">
        <f>IF(OR($H56="",NOT(ISNUMBER(Ipotesi!$B$4)),Ipotesi!$B$4&lt;=0),"",IFERROR($H56/Ipotesi!$B$4,""))</f>
        <v/>
      </c>
      <c r="J56" s="26">
        <f>IF(COUNTA($A56:$G56)=0,"",IF(AND($A56&lt;&gt;"Sì",$A56&lt;&gt;"No"),"Inclusione non valida",IF(OR(AND($D56&lt;&gt;"",NOT(ISNUMBER($D56))),AND($E56&lt;&gt;"",NOT(ISNUMBER($E56))),AND($F56&lt;&gt;"",NOT(ISNUMBER($F56)))),"Valore non numerico",IF(OR(N($D56)&lt;0,N($E56)&lt;0,N($F56)&lt;0),"Valore negativo",IF($A56="No","Esclusa",IF($C56="","Manca voce",IF(AND(N($D56)=0,N($E56)=0),"Manca importo",IF(AND(N($F56)&gt;0,N($E56)=0),"Minimo senza costo per persona","OK"))))))))</f>
        <v/>
      </c>
    </row>
    <row r="57" ht="31" customHeight="1">
      <c r="A57" s="23" t="n"/>
      <c r="B57" s="24" t="n"/>
      <c r="C57" s="24" t="n"/>
      <c r="D57" s="18" t="n"/>
      <c r="E57" s="18" t="n"/>
      <c r="F57" s="17" t="n"/>
      <c r="G57" s="24" t="n"/>
      <c r="H57" s="25">
        <f>IF(COUNTA($A57:$G57)=0,"",IF($J57="Esclusa",0,IF($J57&lt;&gt;"OK","",IF(OR(NOT(ISNUMBER(Ipotesi!$B$4)),Ipotesi!$B$4&lt;=0),"",IFERROR(IFERROR(1*$D57,0)+IFERROR(1*$E57,0)*MAX(Ipotesi!$B$4,IFERROR(1*$F57,0)),"")))))</f>
        <v/>
      </c>
      <c r="I57" s="25">
        <f>IF(OR($H57="",NOT(ISNUMBER(Ipotesi!$B$4)),Ipotesi!$B$4&lt;=0),"",IFERROR($H57/Ipotesi!$B$4,""))</f>
        <v/>
      </c>
      <c r="J57" s="26">
        <f>IF(COUNTA($A57:$G57)=0,"",IF(AND($A57&lt;&gt;"Sì",$A57&lt;&gt;"No"),"Inclusione non valida",IF(OR(AND($D57&lt;&gt;"",NOT(ISNUMBER($D57))),AND($E57&lt;&gt;"",NOT(ISNUMBER($E57))),AND($F57&lt;&gt;"",NOT(ISNUMBER($F57)))),"Valore non numerico",IF(OR(N($D57)&lt;0,N($E57)&lt;0,N($F57)&lt;0),"Valore negativo",IF($A57="No","Esclusa",IF($C57="","Manca voce",IF(AND(N($D57)=0,N($E57)=0),"Manca importo",IF(AND(N($F57)&gt;0,N($E57)=0),"Minimo senza costo per persona","OK"))))))))</f>
        <v/>
      </c>
    </row>
    <row r="58" ht="31" customHeight="1">
      <c r="A58" s="23" t="n"/>
      <c r="B58" s="24" t="n"/>
      <c r="C58" s="24" t="n"/>
      <c r="D58" s="18" t="n"/>
      <c r="E58" s="18" t="n"/>
      <c r="F58" s="17" t="n"/>
      <c r="G58" s="24" t="n"/>
      <c r="H58" s="25">
        <f>IF(COUNTA($A58:$G58)=0,"",IF($J58="Esclusa",0,IF($J58&lt;&gt;"OK","",IF(OR(NOT(ISNUMBER(Ipotesi!$B$4)),Ipotesi!$B$4&lt;=0),"",IFERROR(IFERROR(1*$D58,0)+IFERROR(1*$E58,0)*MAX(Ipotesi!$B$4,IFERROR(1*$F58,0)),"")))))</f>
        <v/>
      </c>
      <c r="I58" s="25">
        <f>IF(OR($H58="",NOT(ISNUMBER(Ipotesi!$B$4)),Ipotesi!$B$4&lt;=0),"",IFERROR($H58/Ipotesi!$B$4,""))</f>
        <v/>
      </c>
      <c r="J58" s="26">
        <f>IF(COUNTA($A58:$G58)=0,"",IF(AND($A58&lt;&gt;"Sì",$A58&lt;&gt;"No"),"Inclusione non valida",IF(OR(AND($D58&lt;&gt;"",NOT(ISNUMBER($D58))),AND($E58&lt;&gt;"",NOT(ISNUMBER($E58))),AND($F58&lt;&gt;"",NOT(ISNUMBER($F58)))),"Valore non numerico",IF(OR(N($D58)&lt;0,N($E58)&lt;0,N($F58)&lt;0),"Valore negativo",IF($A58="No","Esclusa",IF($C58="","Manca voce",IF(AND(N($D58)=0,N($E58)=0),"Manca importo",IF(AND(N($F58)&gt;0,N($E58)=0),"Minimo senza costo per persona","OK"))))))))</f>
        <v/>
      </c>
    </row>
    <row r="59" ht="31" customHeight="1">
      <c r="A59" s="23" t="n"/>
      <c r="B59" s="24" t="n"/>
      <c r="C59" s="24" t="n"/>
      <c r="D59" s="18" t="n"/>
      <c r="E59" s="18" t="n"/>
      <c r="F59" s="17" t="n"/>
      <c r="G59" s="24" t="n"/>
      <c r="H59" s="25">
        <f>IF(COUNTA($A59:$G59)=0,"",IF($J59="Esclusa",0,IF($J59&lt;&gt;"OK","",IF(OR(NOT(ISNUMBER(Ipotesi!$B$4)),Ipotesi!$B$4&lt;=0),"",IFERROR(IFERROR(1*$D59,0)+IFERROR(1*$E59,0)*MAX(Ipotesi!$B$4,IFERROR(1*$F59,0)),"")))))</f>
        <v/>
      </c>
      <c r="I59" s="25">
        <f>IF(OR($H59="",NOT(ISNUMBER(Ipotesi!$B$4)),Ipotesi!$B$4&lt;=0),"",IFERROR($H59/Ipotesi!$B$4,""))</f>
        <v/>
      </c>
      <c r="J59" s="26">
        <f>IF(COUNTA($A59:$G59)=0,"",IF(AND($A59&lt;&gt;"Sì",$A59&lt;&gt;"No"),"Inclusione non valida",IF(OR(AND($D59&lt;&gt;"",NOT(ISNUMBER($D59))),AND($E59&lt;&gt;"",NOT(ISNUMBER($E59))),AND($F59&lt;&gt;"",NOT(ISNUMBER($F59)))),"Valore non numerico",IF(OR(N($D59)&lt;0,N($E59)&lt;0,N($F59)&lt;0),"Valore negativo",IF($A59="No","Esclusa",IF($C59="","Manca voce",IF(AND(N($D59)=0,N($E59)=0),"Manca importo",IF(AND(N($F59)&gt;0,N($E59)=0),"Minimo senza costo per persona","OK"))))))))</f>
        <v/>
      </c>
    </row>
    <row r="60" ht="31" customHeight="1">
      <c r="A60" s="23" t="n"/>
      <c r="B60" s="24" t="n"/>
      <c r="C60" s="24" t="n"/>
      <c r="D60" s="18" t="n"/>
      <c r="E60" s="18" t="n"/>
      <c r="F60" s="17" t="n"/>
      <c r="G60" s="24" t="n"/>
      <c r="H60" s="25">
        <f>IF(COUNTA($A60:$G60)=0,"",IF($J60="Esclusa",0,IF($J60&lt;&gt;"OK","",IF(OR(NOT(ISNUMBER(Ipotesi!$B$4)),Ipotesi!$B$4&lt;=0),"",IFERROR(IFERROR(1*$D60,0)+IFERROR(1*$E60,0)*MAX(Ipotesi!$B$4,IFERROR(1*$F60,0)),"")))))</f>
        <v/>
      </c>
      <c r="I60" s="25">
        <f>IF(OR($H60="",NOT(ISNUMBER(Ipotesi!$B$4)),Ipotesi!$B$4&lt;=0),"",IFERROR($H60/Ipotesi!$B$4,""))</f>
        <v/>
      </c>
      <c r="J60" s="26">
        <f>IF(COUNTA($A60:$G60)=0,"",IF(AND($A60&lt;&gt;"Sì",$A60&lt;&gt;"No"),"Inclusione non valida",IF(OR(AND($D60&lt;&gt;"",NOT(ISNUMBER($D60))),AND($E60&lt;&gt;"",NOT(ISNUMBER($E60))),AND($F60&lt;&gt;"",NOT(ISNUMBER($F60)))),"Valore non numerico",IF(OR(N($D60)&lt;0,N($E60)&lt;0,N($F60)&lt;0),"Valore negativo",IF($A60="No","Esclusa",IF($C60="","Manca voce",IF(AND(N($D60)=0,N($E60)=0),"Manca importo",IF(AND(N($F60)&gt;0,N($E60)=0),"Minimo senza costo per persona","OK"))))))))</f>
        <v/>
      </c>
    </row>
    <row r="61" ht="31" customHeight="1">
      <c r="A61" s="23" t="n"/>
      <c r="B61" s="24" t="n"/>
      <c r="C61" s="24" t="n"/>
      <c r="D61" s="18" t="n"/>
      <c r="E61" s="18" t="n"/>
      <c r="F61" s="17" t="n"/>
      <c r="G61" s="24" t="n"/>
      <c r="H61" s="25">
        <f>IF(COUNTA($A61:$G61)=0,"",IF($J61="Esclusa",0,IF($J61&lt;&gt;"OK","",IF(OR(NOT(ISNUMBER(Ipotesi!$B$4)),Ipotesi!$B$4&lt;=0),"",IFERROR(IFERROR(1*$D61,0)+IFERROR(1*$E61,0)*MAX(Ipotesi!$B$4,IFERROR(1*$F61,0)),"")))))</f>
        <v/>
      </c>
      <c r="I61" s="25">
        <f>IF(OR($H61="",NOT(ISNUMBER(Ipotesi!$B$4)),Ipotesi!$B$4&lt;=0),"",IFERROR($H61/Ipotesi!$B$4,""))</f>
        <v/>
      </c>
      <c r="J61" s="26">
        <f>IF(COUNTA($A61:$G61)=0,"",IF(AND($A61&lt;&gt;"Sì",$A61&lt;&gt;"No"),"Inclusione non valida",IF(OR(AND($D61&lt;&gt;"",NOT(ISNUMBER($D61))),AND($E61&lt;&gt;"",NOT(ISNUMBER($E61))),AND($F61&lt;&gt;"",NOT(ISNUMBER($F61)))),"Valore non numerico",IF(OR(N($D61)&lt;0,N($E61)&lt;0,N($F61)&lt;0),"Valore negativo",IF($A61="No","Esclusa",IF($C61="","Manca voce",IF(AND(N($D61)=0,N($E61)=0),"Manca importo",IF(AND(N($F61)&gt;0,N($E61)=0),"Minimo senza costo per persona","OK"))))))))</f>
        <v/>
      </c>
    </row>
    <row r="62" ht="31" customHeight="1">
      <c r="A62" s="23" t="n"/>
      <c r="B62" s="24" t="n"/>
      <c r="C62" s="24" t="n"/>
      <c r="D62" s="18" t="n"/>
      <c r="E62" s="18" t="n"/>
      <c r="F62" s="17" t="n"/>
      <c r="G62" s="24" t="n"/>
      <c r="H62" s="25">
        <f>IF(COUNTA($A62:$G62)=0,"",IF($J62="Esclusa",0,IF($J62&lt;&gt;"OK","",IF(OR(NOT(ISNUMBER(Ipotesi!$B$4)),Ipotesi!$B$4&lt;=0),"",IFERROR(IFERROR(1*$D62,0)+IFERROR(1*$E62,0)*MAX(Ipotesi!$B$4,IFERROR(1*$F62,0)),"")))))</f>
        <v/>
      </c>
      <c r="I62" s="25">
        <f>IF(OR($H62="",NOT(ISNUMBER(Ipotesi!$B$4)),Ipotesi!$B$4&lt;=0),"",IFERROR($H62/Ipotesi!$B$4,""))</f>
        <v/>
      </c>
      <c r="J62" s="26">
        <f>IF(COUNTA($A62:$G62)=0,"",IF(AND($A62&lt;&gt;"Sì",$A62&lt;&gt;"No"),"Inclusione non valida",IF(OR(AND($D62&lt;&gt;"",NOT(ISNUMBER($D62))),AND($E62&lt;&gt;"",NOT(ISNUMBER($E62))),AND($F62&lt;&gt;"",NOT(ISNUMBER($F62)))),"Valore non numerico",IF(OR(N($D62)&lt;0,N($E62)&lt;0,N($F62)&lt;0),"Valore negativo",IF($A62="No","Esclusa",IF($C62="","Manca voce",IF(AND(N($D62)=0,N($E62)=0),"Manca importo",IF(AND(N($F62)&gt;0,N($E62)=0),"Minimo senza costo per persona","OK"))))))))</f>
        <v/>
      </c>
    </row>
    <row r="63" ht="31" customHeight="1">
      <c r="A63" s="23" t="n"/>
      <c r="B63" s="24" t="n"/>
      <c r="C63" s="24" t="n"/>
      <c r="D63" s="18" t="n"/>
      <c r="E63" s="18" t="n"/>
      <c r="F63" s="17" t="n"/>
      <c r="G63" s="24" t="n"/>
      <c r="H63" s="25">
        <f>IF(COUNTA($A63:$G63)=0,"",IF($J63="Esclusa",0,IF($J63&lt;&gt;"OK","",IF(OR(NOT(ISNUMBER(Ipotesi!$B$4)),Ipotesi!$B$4&lt;=0),"",IFERROR(IFERROR(1*$D63,0)+IFERROR(1*$E63,0)*MAX(Ipotesi!$B$4,IFERROR(1*$F63,0)),"")))))</f>
        <v/>
      </c>
      <c r="I63" s="25">
        <f>IF(OR($H63="",NOT(ISNUMBER(Ipotesi!$B$4)),Ipotesi!$B$4&lt;=0),"",IFERROR($H63/Ipotesi!$B$4,""))</f>
        <v/>
      </c>
      <c r="J63" s="26">
        <f>IF(COUNTA($A63:$G63)=0,"",IF(AND($A63&lt;&gt;"Sì",$A63&lt;&gt;"No"),"Inclusione non valida",IF(OR(AND($D63&lt;&gt;"",NOT(ISNUMBER($D63))),AND($E63&lt;&gt;"",NOT(ISNUMBER($E63))),AND($F63&lt;&gt;"",NOT(ISNUMBER($F63)))),"Valore non numerico",IF(OR(N($D63)&lt;0,N($E63)&lt;0,N($F63)&lt;0),"Valore negativo",IF($A63="No","Esclusa",IF($C63="","Manca voce",IF(AND(N($D63)=0,N($E63)=0),"Manca importo",IF(AND(N($F63)&gt;0,N($E63)=0),"Minimo senza costo per persona","OK"))))))))</f>
        <v/>
      </c>
    </row>
    <row r="64" ht="31" customHeight="1">
      <c r="A64" s="23" t="n"/>
      <c r="B64" s="24" t="n"/>
      <c r="C64" s="24" t="n"/>
      <c r="D64" s="18" t="n"/>
      <c r="E64" s="18" t="n"/>
      <c r="F64" s="17" t="n"/>
      <c r="G64" s="24" t="n"/>
      <c r="H64" s="25">
        <f>IF(COUNTA($A64:$G64)=0,"",IF($J64="Esclusa",0,IF($J64&lt;&gt;"OK","",IF(OR(NOT(ISNUMBER(Ipotesi!$B$4)),Ipotesi!$B$4&lt;=0),"",IFERROR(IFERROR(1*$D64,0)+IFERROR(1*$E64,0)*MAX(Ipotesi!$B$4,IFERROR(1*$F64,0)),"")))))</f>
        <v/>
      </c>
      <c r="I64" s="25">
        <f>IF(OR($H64="",NOT(ISNUMBER(Ipotesi!$B$4)),Ipotesi!$B$4&lt;=0),"",IFERROR($H64/Ipotesi!$B$4,""))</f>
        <v/>
      </c>
      <c r="J64" s="26">
        <f>IF(COUNTA($A64:$G64)=0,"",IF(AND($A64&lt;&gt;"Sì",$A64&lt;&gt;"No"),"Inclusione non valida",IF(OR(AND($D64&lt;&gt;"",NOT(ISNUMBER($D64))),AND($E64&lt;&gt;"",NOT(ISNUMBER($E64))),AND($F64&lt;&gt;"",NOT(ISNUMBER($F64)))),"Valore non numerico",IF(OR(N($D64)&lt;0,N($E64)&lt;0,N($F64)&lt;0),"Valore negativo",IF($A64="No","Esclusa",IF($C64="","Manca voce",IF(AND(N($D64)=0,N($E64)=0),"Manca importo",IF(AND(N($F64)&gt;0,N($E64)=0),"Minimo senza costo per persona","OK"))))))))</f>
        <v/>
      </c>
    </row>
    <row r="65" ht="31" customHeight="1">
      <c r="A65" s="23" t="n"/>
      <c r="B65" s="24" t="n"/>
      <c r="C65" s="24" t="n"/>
      <c r="D65" s="18" t="n"/>
      <c r="E65" s="18" t="n"/>
      <c r="F65" s="17" t="n"/>
      <c r="G65" s="24" t="n"/>
      <c r="H65" s="25">
        <f>IF(COUNTA($A65:$G65)=0,"",IF($J65="Esclusa",0,IF($J65&lt;&gt;"OK","",IF(OR(NOT(ISNUMBER(Ipotesi!$B$4)),Ipotesi!$B$4&lt;=0),"",IFERROR(IFERROR(1*$D65,0)+IFERROR(1*$E65,0)*MAX(Ipotesi!$B$4,IFERROR(1*$F65,0)),"")))))</f>
        <v/>
      </c>
      <c r="I65" s="25">
        <f>IF(OR($H65="",NOT(ISNUMBER(Ipotesi!$B$4)),Ipotesi!$B$4&lt;=0),"",IFERROR($H65/Ipotesi!$B$4,""))</f>
        <v/>
      </c>
      <c r="J65" s="26">
        <f>IF(COUNTA($A65:$G65)=0,"",IF(AND($A65&lt;&gt;"Sì",$A65&lt;&gt;"No"),"Inclusione non valida",IF(OR(AND($D65&lt;&gt;"",NOT(ISNUMBER($D65))),AND($E65&lt;&gt;"",NOT(ISNUMBER($E65))),AND($F65&lt;&gt;"",NOT(ISNUMBER($F65)))),"Valore non numerico",IF(OR(N($D65)&lt;0,N($E65)&lt;0,N($F65)&lt;0),"Valore negativo",IF($A65="No","Esclusa",IF($C65="","Manca voce",IF(AND(N($D65)=0,N($E65)=0),"Manca importo",IF(AND(N($F65)&gt;0,N($E65)=0),"Minimo senza costo per persona","OK"))))))))</f>
        <v/>
      </c>
    </row>
    <row r="66" ht="31" customHeight="1">
      <c r="A66" s="23" t="n"/>
      <c r="B66" s="24" t="n"/>
      <c r="C66" s="24" t="n"/>
      <c r="D66" s="18" t="n"/>
      <c r="E66" s="18" t="n"/>
      <c r="F66" s="17" t="n"/>
      <c r="G66" s="24" t="n"/>
      <c r="H66" s="25">
        <f>IF(COUNTA($A66:$G66)=0,"",IF($J66="Esclusa",0,IF($J66&lt;&gt;"OK","",IF(OR(NOT(ISNUMBER(Ipotesi!$B$4)),Ipotesi!$B$4&lt;=0),"",IFERROR(IFERROR(1*$D66,0)+IFERROR(1*$E66,0)*MAX(Ipotesi!$B$4,IFERROR(1*$F66,0)),"")))))</f>
        <v/>
      </c>
      <c r="I66" s="25">
        <f>IF(OR($H66="",NOT(ISNUMBER(Ipotesi!$B$4)),Ipotesi!$B$4&lt;=0),"",IFERROR($H66/Ipotesi!$B$4,""))</f>
        <v/>
      </c>
      <c r="J66" s="26">
        <f>IF(COUNTA($A66:$G66)=0,"",IF(AND($A66&lt;&gt;"Sì",$A66&lt;&gt;"No"),"Inclusione non valida",IF(OR(AND($D66&lt;&gt;"",NOT(ISNUMBER($D66))),AND($E66&lt;&gt;"",NOT(ISNUMBER($E66))),AND($F66&lt;&gt;"",NOT(ISNUMBER($F66)))),"Valore non numerico",IF(OR(N($D66)&lt;0,N($E66)&lt;0,N($F66)&lt;0),"Valore negativo",IF($A66="No","Esclusa",IF($C66="","Manca voce",IF(AND(N($D66)=0,N($E66)=0),"Manca importo",IF(AND(N($F66)&gt;0,N($E66)=0),"Minimo senza costo per persona","OK"))))))))</f>
        <v/>
      </c>
    </row>
    <row r="67" ht="31" customHeight="1">
      <c r="A67" s="23" t="n"/>
      <c r="B67" s="24" t="n"/>
      <c r="C67" s="24" t="n"/>
      <c r="D67" s="18" t="n"/>
      <c r="E67" s="18" t="n"/>
      <c r="F67" s="17" t="n"/>
      <c r="G67" s="24" t="n"/>
      <c r="H67" s="25">
        <f>IF(COUNTA($A67:$G67)=0,"",IF($J67="Esclusa",0,IF($J67&lt;&gt;"OK","",IF(OR(NOT(ISNUMBER(Ipotesi!$B$4)),Ipotesi!$B$4&lt;=0),"",IFERROR(IFERROR(1*$D67,0)+IFERROR(1*$E67,0)*MAX(Ipotesi!$B$4,IFERROR(1*$F67,0)),"")))))</f>
        <v/>
      </c>
      <c r="I67" s="25">
        <f>IF(OR($H67="",NOT(ISNUMBER(Ipotesi!$B$4)),Ipotesi!$B$4&lt;=0),"",IFERROR($H67/Ipotesi!$B$4,""))</f>
        <v/>
      </c>
      <c r="J67" s="26">
        <f>IF(COUNTA($A67:$G67)=0,"",IF(AND($A67&lt;&gt;"Sì",$A67&lt;&gt;"No"),"Inclusione non valida",IF(OR(AND($D67&lt;&gt;"",NOT(ISNUMBER($D67))),AND($E67&lt;&gt;"",NOT(ISNUMBER($E67))),AND($F67&lt;&gt;"",NOT(ISNUMBER($F67)))),"Valore non numerico",IF(OR(N($D67)&lt;0,N($E67)&lt;0,N($F67)&lt;0),"Valore negativo",IF($A67="No","Esclusa",IF($C67="","Manca voce",IF(AND(N($D67)=0,N($E67)=0),"Manca importo",IF(AND(N($F67)&gt;0,N($E67)=0),"Minimo senza costo per persona","OK"))))))))</f>
        <v/>
      </c>
    </row>
    <row r="68" ht="31" customHeight="1">
      <c r="A68" s="23" t="n"/>
      <c r="B68" s="24" t="n"/>
      <c r="C68" s="24" t="n"/>
      <c r="D68" s="18" t="n"/>
      <c r="E68" s="18" t="n"/>
      <c r="F68" s="17" t="n"/>
      <c r="G68" s="24" t="n"/>
      <c r="H68" s="25">
        <f>IF(COUNTA($A68:$G68)=0,"",IF($J68="Esclusa",0,IF($J68&lt;&gt;"OK","",IF(OR(NOT(ISNUMBER(Ipotesi!$B$4)),Ipotesi!$B$4&lt;=0),"",IFERROR(IFERROR(1*$D68,0)+IFERROR(1*$E68,0)*MAX(Ipotesi!$B$4,IFERROR(1*$F68,0)),"")))))</f>
        <v/>
      </c>
      <c r="I68" s="25">
        <f>IF(OR($H68="",NOT(ISNUMBER(Ipotesi!$B$4)),Ipotesi!$B$4&lt;=0),"",IFERROR($H68/Ipotesi!$B$4,""))</f>
        <v/>
      </c>
      <c r="J68" s="26">
        <f>IF(COUNTA($A68:$G68)=0,"",IF(AND($A68&lt;&gt;"Sì",$A68&lt;&gt;"No"),"Inclusione non valida",IF(OR(AND($D68&lt;&gt;"",NOT(ISNUMBER($D68))),AND($E68&lt;&gt;"",NOT(ISNUMBER($E68))),AND($F68&lt;&gt;"",NOT(ISNUMBER($F68)))),"Valore non numerico",IF(OR(N($D68)&lt;0,N($E68)&lt;0,N($F68)&lt;0),"Valore negativo",IF($A68="No","Esclusa",IF($C68="","Manca voce",IF(AND(N($D68)=0,N($E68)=0),"Manca importo",IF(AND(N($F68)&gt;0,N($E68)=0),"Minimo senza costo per persona","OK"))))))))</f>
        <v/>
      </c>
    </row>
    <row r="69" ht="31" customHeight="1">
      <c r="A69" s="23" t="n"/>
      <c r="B69" s="24" t="n"/>
      <c r="C69" s="24" t="n"/>
      <c r="D69" s="18" t="n"/>
      <c r="E69" s="18" t="n"/>
      <c r="F69" s="17" t="n"/>
      <c r="G69" s="24" t="n"/>
      <c r="H69" s="25">
        <f>IF(COUNTA($A69:$G69)=0,"",IF($J69="Esclusa",0,IF($J69&lt;&gt;"OK","",IF(OR(NOT(ISNUMBER(Ipotesi!$B$4)),Ipotesi!$B$4&lt;=0),"",IFERROR(IFERROR(1*$D69,0)+IFERROR(1*$E69,0)*MAX(Ipotesi!$B$4,IFERROR(1*$F69,0)),"")))))</f>
        <v/>
      </c>
      <c r="I69" s="25">
        <f>IF(OR($H69="",NOT(ISNUMBER(Ipotesi!$B$4)),Ipotesi!$B$4&lt;=0),"",IFERROR($H69/Ipotesi!$B$4,""))</f>
        <v/>
      </c>
      <c r="J69" s="26">
        <f>IF(COUNTA($A69:$G69)=0,"",IF(AND($A69&lt;&gt;"Sì",$A69&lt;&gt;"No"),"Inclusione non valida",IF(OR(AND($D69&lt;&gt;"",NOT(ISNUMBER($D69))),AND($E69&lt;&gt;"",NOT(ISNUMBER($E69))),AND($F69&lt;&gt;"",NOT(ISNUMBER($F69)))),"Valore non numerico",IF(OR(N($D69)&lt;0,N($E69)&lt;0,N($F69)&lt;0),"Valore negativo",IF($A69="No","Esclusa",IF($C69="","Manca voce",IF(AND(N($D69)=0,N($E69)=0),"Manca importo",IF(AND(N($F69)&gt;0,N($E69)=0),"Minimo senza costo per persona","OK"))))))))</f>
        <v/>
      </c>
    </row>
    <row r="70" ht="31" customHeight="1">
      <c r="A70" s="23" t="n"/>
      <c r="B70" s="24" t="n"/>
      <c r="C70" s="24" t="n"/>
      <c r="D70" s="18" t="n"/>
      <c r="E70" s="18" t="n"/>
      <c r="F70" s="17" t="n"/>
      <c r="G70" s="24" t="n"/>
      <c r="H70" s="25">
        <f>IF(COUNTA($A70:$G70)=0,"",IF($J70="Esclusa",0,IF($J70&lt;&gt;"OK","",IF(OR(NOT(ISNUMBER(Ipotesi!$B$4)),Ipotesi!$B$4&lt;=0),"",IFERROR(IFERROR(1*$D70,0)+IFERROR(1*$E70,0)*MAX(Ipotesi!$B$4,IFERROR(1*$F70,0)),"")))))</f>
        <v/>
      </c>
      <c r="I70" s="25">
        <f>IF(OR($H70="",NOT(ISNUMBER(Ipotesi!$B$4)),Ipotesi!$B$4&lt;=0),"",IFERROR($H70/Ipotesi!$B$4,""))</f>
        <v/>
      </c>
      <c r="J70" s="26">
        <f>IF(COUNTA($A70:$G70)=0,"",IF(AND($A70&lt;&gt;"Sì",$A70&lt;&gt;"No"),"Inclusione non valida",IF(OR(AND($D70&lt;&gt;"",NOT(ISNUMBER($D70))),AND($E70&lt;&gt;"",NOT(ISNUMBER($E70))),AND($F70&lt;&gt;"",NOT(ISNUMBER($F70)))),"Valore non numerico",IF(OR(N($D70)&lt;0,N($E70)&lt;0,N($F70)&lt;0),"Valore negativo",IF($A70="No","Esclusa",IF($C70="","Manca voce",IF(AND(N($D70)=0,N($E70)=0),"Manca importo",IF(AND(N($F70)&gt;0,N($E70)=0),"Minimo senza costo per persona","OK"))))))))</f>
        <v/>
      </c>
    </row>
    <row r="71" ht="31" customHeight="1">
      <c r="A71" s="23" t="n"/>
      <c r="B71" s="24" t="n"/>
      <c r="C71" s="24" t="n"/>
      <c r="D71" s="18" t="n"/>
      <c r="E71" s="18" t="n"/>
      <c r="F71" s="17" t="n"/>
      <c r="G71" s="24" t="n"/>
      <c r="H71" s="25">
        <f>IF(COUNTA($A71:$G71)=0,"",IF($J71="Esclusa",0,IF($J71&lt;&gt;"OK","",IF(OR(NOT(ISNUMBER(Ipotesi!$B$4)),Ipotesi!$B$4&lt;=0),"",IFERROR(IFERROR(1*$D71,0)+IFERROR(1*$E71,0)*MAX(Ipotesi!$B$4,IFERROR(1*$F71,0)),"")))))</f>
        <v/>
      </c>
      <c r="I71" s="25">
        <f>IF(OR($H71="",NOT(ISNUMBER(Ipotesi!$B$4)),Ipotesi!$B$4&lt;=0),"",IFERROR($H71/Ipotesi!$B$4,""))</f>
        <v/>
      </c>
      <c r="J71" s="26">
        <f>IF(COUNTA($A71:$G71)=0,"",IF(AND($A71&lt;&gt;"Sì",$A71&lt;&gt;"No"),"Inclusione non valida",IF(OR(AND($D71&lt;&gt;"",NOT(ISNUMBER($D71))),AND($E71&lt;&gt;"",NOT(ISNUMBER($E71))),AND($F71&lt;&gt;"",NOT(ISNUMBER($F71)))),"Valore non numerico",IF(OR(N($D71)&lt;0,N($E71)&lt;0,N($F71)&lt;0),"Valore negativo",IF($A71="No","Esclusa",IF($C71="","Manca voce",IF(AND(N($D71)=0,N($E71)=0),"Manca importo",IF(AND(N($F71)&gt;0,N($E71)=0),"Minimo senza costo per persona","OK"))))))))</f>
        <v/>
      </c>
    </row>
    <row r="72" ht="31" customHeight="1">
      <c r="A72" s="23" t="n"/>
      <c r="B72" s="24" t="n"/>
      <c r="C72" s="24" t="n"/>
      <c r="D72" s="18" t="n"/>
      <c r="E72" s="18" t="n"/>
      <c r="F72" s="17" t="n"/>
      <c r="G72" s="24" t="n"/>
      <c r="H72" s="25">
        <f>IF(COUNTA($A72:$G72)=0,"",IF($J72="Esclusa",0,IF($J72&lt;&gt;"OK","",IF(OR(NOT(ISNUMBER(Ipotesi!$B$4)),Ipotesi!$B$4&lt;=0),"",IFERROR(IFERROR(1*$D72,0)+IFERROR(1*$E72,0)*MAX(Ipotesi!$B$4,IFERROR(1*$F72,0)),"")))))</f>
        <v/>
      </c>
      <c r="I72" s="25">
        <f>IF(OR($H72="",NOT(ISNUMBER(Ipotesi!$B$4)),Ipotesi!$B$4&lt;=0),"",IFERROR($H72/Ipotesi!$B$4,""))</f>
        <v/>
      </c>
      <c r="J72" s="26">
        <f>IF(COUNTA($A72:$G72)=0,"",IF(AND($A72&lt;&gt;"Sì",$A72&lt;&gt;"No"),"Inclusione non valida",IF(OR(AND($D72&lt;&gt;"",NOT(ISNUMBER($D72))),AND($E72&lt;&gt;"",NOT(ISNUMBER($E72))),AND($F72&lt;&gt;"",NOT(ISNUMBER($F72)))),"Valore non numerico",IF(OR(N($D72)&lt;0,N($E72)&lt;0,N($F72)&lt;0),"Valore negativo",IF($A72="No","Esclusa",IF($C72="","Manca voce",IF(AND(N($D72)=0,N($E72)=0),"Manca importo",IF(AND(N($F72)&gt;0,N($E72)=0),"Minimo senza costo per persona","OK"))))))))</f>
        <v/>
      </c>
    </row>
    <row r="73" ht="31" customHeight="1">
      <c r="A73" s="23" t="n"/>
      <c r="B73" s="24" t="n"/>
      <c r="C73" s="24" t="n"/>
      <c r="D73" s="18" t="n"/>
      <c r="E73" s="18" t="n"/>
      <c r="F73" s="17" t="n"/>
      <c r="G73" s="24" t="n"/>
      <c r="H73" s="25">
        <f>IF(COUNTA($A73:$G73)=0,"",IF($J73="Esclusa",0,IF($J73&lt;&gt;"OK","",IF(OR(NOT(ISNUMBER(Ipotesi!$B$4)),Ipotesi!$B$4&lt;=0),"",IFERROR(IFERROR(1*$D73,0)+IFERROR(1*$E73,0)*MAX(Ipotesi!$B$4,IFERROR(1*$F73,0)),"")))))</f>
        <v/>
      </c>
      <c r="I73" s="25">
        <f>IF(OR($H73="",NOT(ISNUMBER(Ipotesi!$B$4)),Ipotesi!$B$4&lt;=0),"",IFERROR($H73/Ipotesi!$B$4,""))</f>
        <v/>
      </c>
      <c r="J73" s="26">
        <f>IF(COUNTA($A73:$G73)=0,"",IF(AND($A73&lt;&gt;"Sì",$A73&lt;&gt;"No"),"Inclusione non valida",IF(OR(AND($D73&lt;&gt;"",NOT(ISNUMBER($D73))),AND($E73&lt;&gt;"",NOT(ISNUMBER($E73))),AND($F73&lt;&gt;"",NOT(ISNUMBER($F73)))),"Valore non numerico",IF(OR(N($D73)&lt;0,N($E73)&lt;0,N($F73)&lt;0),"Valore negativo",IF($A73="No","Esclusa",IF($C73="","Manca voce",IF(AND(N($D73)=0,N($E73)=0),"Manca importo",IF(AND(N($F73)&gt;0,N($E73)=0),"Minimo senza costo per persona","OK"))))))))</f>
        <v/>
      </c>
    </row>
    <row r="74" ht="31" customHeight="1">
      <c r="A74" s="23" t="n"/>
      <c r="B74" s="24" t="n"/>
      <c r="C74" s="24" t="n"/>
      <c r="D74" s="18" t="n"/>
      <c r="E74" s="18" t="n"/>
      <c r="F74" s="17" t="n"/>
      <c r="G74" s="24" t="n"/>
      <c r="H74" s="25">
        <f>IF(COUNTA($A74:$G74)=0,"",IF($J74="Esclusa",0,IF($J74&lt;&gt;"OK","",IF(OR(NOT(ISNUMBER(Ipotesi!$B$4)),Ipotesi!$B$4&lt;=0),"",IFERROR(IFERROR(1*$D74,0)+IFERROR(1*$E74,0)*MAX(Ipotesi!$B$4,IFERROR(1*$F74,0)),"")))))</f>
        <v/>
      </c>
      <c r="I74" s="25">
        <f>IF(OR($H74="",NOT(ISNUMBER(Ipotesi!$B$4)),Ipotesi!$B$4&lt;=0),"",IFERROR($H74/Ipotesi!$B$4,""))</f>
        <v/>
      </c>
      <c r="J74" s="26">
        <f>IF(COUNTA($A74:$G74)=0,"",IF(AND($A74&lt;&gt;"Sì",$A74&lt;&gt;"No"),"Inclusione non valida",IF(OR(AND($D74&lt;&gt;"",NOT(ISNUMBER($D74))),AND($E74&lt;&gt;"",NOT(ISNUMBER($E74))),AND($F74&lt;&gt;"",NOT(ISNUMBER($F74)))),"Valore non numerico",IF(OR(N($D74)&lt;0,N($E74)&lt;0,N($F74)&lt;0),"Valore negativo",IF($A74="No","Esclusa",IF($C74="","Manca voce",IF(AND(N($D74)=0,N($E74)=0),"Manca importo",IF(AND(N($F74)&gt;0,N($E74)=0),"Minimo senza costo per persona","OK"))))))))</f>
        <v/>
      </c>
    </row>
    <row r="75" ht="31" customHeight="1">
      <c r="A75" s="23" t="n"/>
      <c r="B75" s="24" t="n"/>
      <c r="C75" s="24" t="n"/>
      <c r="D75" s="18" t="n"/>
      <c r="E75" s="18" t="n"/>
      <c r="F75" s="17" t="n"/>
      <c r="G75" s="24" t="n"/>
      <c r="H75" s="25">
        <f>IF(COUNTA($A75:$G75)=0,"",IF($J75="Esclusa",0,IF($J75&lt;&gt;"OK","",IF(OR(NOT(ISNUMBER(Ipotesi!$B$4)),Ipotesi!$B$4&lt;=0),"",IFERROR(IFERROR(1*$D75,0)+IFERROR(1*$E75,0)*MAX(Ipotesi!$B$4,IFERROR(1*$F75,0)),"")))))</f>
        <v/>
      </c>
      <c r="I75" s="25">
        <f>IF(OR($H75="",NOT(ISNUMBER(Ipotesi!$B$4)),Ipotesi!$B$4&lt;=0),"",IFERROR($H75/Ipotesi!$B$4,""))</f>
        <v/>
      </c>
      <c r="J75" s="26">
        <f>IF(COUNTA($A75:$G75)=0,"",IF(AND($A75&lt;&gt;"Sì",$A75&lt;&gt;"No"),"Inclusione non valida",IF(OR(AND($D75&lt;&gt;"",NOT(ISNUMBER($D75))),AND($E75&lt;&gt;"",NOT(ISNUMBER($E75))),AND($F75&lt;&gt;"",NOT(ISNUMBER($F75)))),"Valore non numerico",IF(OR(N($D75)&lt;0,N($E75)&lt;0,N($F75)&lt;0),"Valore negativo",IF($A75="No","Esclusa",IF($C75="","Manca voce",IF(AND(N($D75)=0,N($E75)=0),"Manca importo",IF(AND(N($F75)&gt;0,N($E75)=0),"Minimo senza costo per persona","OK"))))))))</f>
        <v/>
      </c>
    </row>
    <row r="76" ht="31" customHeight="1">
      <c r="A76" s="23" t="n"/>
      <c r="B76" s="24" t="n"/>
      <c r="C76" s="24" t="n"/>
      <c r="D76" s="18" t="n"/>
      <c r="E76" s="18" t="n"/>
      <c r="F76" s="17" t="n"/>
      <c r="G76" s="24" t="n"/>
      <c r="H76" s="25">
        <f>IF(COUNTA($A76:$G76)=0,"",IF($J76="Esclusa",0,IF($J76&lt;&gt;"OK","",IF(OR(NOT(ISNUMBER(Ipotesi!$B$4)),Ipotesi!$B$4&lt;=0),"",IFERROR(IFERROR(1*$D76,0)+IFERROR(1*$E76,0)*MAX(Ipotesi!$B$4,IFERROR(1*$F76,0)),"")))))</f>
        <v/>
      </c>
      <c r="I76" s="25">
        <f>IF(OR($H76="",NOT(ISNUMBER(Ipotesi!$B$4)),Ipotesi!$B$4&lt;=0),"",IFERROR($H76/Ipotesi!$B$4,""))</f>
        <v/>
      </c>
      <c r="J76" s="26">
        <f>IF(COUNTA($A76:$G76)=0,"",IF(AND($A76&lt;&gt;"Sì",$A76&lt;&gt;"No"),"Inclusione non valida",IF(OR(AND($D76&lt;&gt;"",NOT(ISNUMBER($D76))),AND($E76&lt;&gt;"",NOT(ISNUMBER($E76))),AND($F76&lt;&gt;"",NOT(ISNUMBER($F76)))),"Valore non numerico",IF(OR(N($D76)&lt;0,N($E76)&lt;0,N($F76)&lt;0),"Valore negativo",IF($A76="No","Esclusa",IF($C76="","Manca voce",IF(AND(N($D76)=0,N($E76)=0),"Manca importo",IF(AND(N($F76)&gt;0,N($E76)=0),"Minimo senza costo per persona","OK"))))))))</f>
        <v/>
      </c>
    </row>
    <row r="77" ht="31" customHeight="1">
      <c r="A77" s="23" t="n"/>
      <c r="B77" s="24" t="n"/>
      <c r="C77" s="24" t="n"/>
      <c r="D77" s="18" t="n"/>
      <c r="E77" s="18" t="n"/>
      <c r="F77" s="17" t="n"/>
      <c r="G77" s="24" t="n"/>
      <c r="H77" s="25">
        <f>IF(COUNTA($A77:$G77)=0,"",IF($J77="Esclusa",0,IF($J77&lt;&gt;"OK","",IF(OR(NOT(ISNUMBER(Ipotesi!$B$4)),Ipotesi!$B$4&lt;=0),"",IFERROR(IFERROR(1*$D77,0)+IFERROR(1*$E77,0)*MAX(Ipotesi!$B$4,IFERROR(1*$F77,0)),"")))))</f>
        <v/>
      </c>
      <c r="I77" s="25">
        <f>IF(OR($H77="",NOT(ISNUMBER(Ipotesi!$B$4)),Ipotesi!$B$4&lt;=0),"",IFERROR($H77/Ipotesi!$B$4,""))</f>
        <v/>
      </c>
      <c r="J77" s="26">
        <f>IF(COUNTA($A77:$G77)=0,"",IF(AND($A77&lt;&gt;"Sì",$A77&lt;&gt;"No"),"Inclusione non valida",IF(OR(AND($D77&lt;&gt;"",NOT(ISNUMBER($D77))),AND($E77&lt;&gt;"",NOT(ISNUMBER($E77))),AND($F77&lt;&gt;"",NOT(ISNUMBER($F77)))),"Valore non numerico",IF(OR(N($D77)&lt;0,N($E77)&lt;0,N($F77)&lt;0),"Valore negativo",IF($A77="No","Esclusa",IF($C77="","Manca voce",IF(AND(N($D77)=0,N($E77)=0),"Manca importo",IF(AND(N($F77)&gt;0,N($E77)=0),"Minimo senza costo per persona","OK"))))))))</f>
        <v/>
      </c>
    </row>
    <row r="78" ht="31" customHeight="1">
      <c r="A78" s="23" t="n"/>
      <c r="B78" s="24" t="n"/>
      <c r="C78" s="24" t="n"/>
      <c r="D78" s="18" t="n"/>
      <c r="E78" s="18" t="n"/>
      <c r="F78" s="17" t="n"/>
      <c r="G78" s="24" t="n"/>
      <c r="H78" s="25">
        <f>IF(COUNTA($A78:$G78)=0,"",IF($J78="Esclusa",0,IF($J78&lt;&gt;"OK","",IF(OR(NOT(ISNUMBER(Ipotesi!$B$4)),Ipotesi!$B$4&lt;=0),"",IFERROR(IFERROR(1*$D78,0)+IFERROR(1*$E78,0)*MAX(Ipotesi!$B$4,IFERROR(1*$F78,0)),"")))))</f>
        <v/>
      </c>
      <c r="I78" s="25">
        <f>IF(OR($H78="",NOT(ISNUMBER(Ipotesi!$B$4)),Ipotesi!$B$4&lt;=0),"",IFERROR($H78/Ipotesi!$B$4,""))</f>
        <v/>
      </c>
      <c r="J78" s="26">
        <f>IF(COUNTA($A78:$G78)=0,"",IF(AND($A78&lt;&gt;"Sì",$A78&lt;&gt;"No"),"Inclusione non valida",IF(OR(AND($D78&lt;&gt;"",NOT(ISNUMBER($D78))),AND($E78&lt;&gt;"",NOT(ISNUMBER($E78))),AND($F78&lt;&gt;"",NOT(ISNUMBER($F78)))),"Valore non numerico",IF(OR(N($D78)&lt;0,N($E78)&lt;0,N($F78)&lt;0),"Valore negativo",IF($A78="No","Esclusa",IF($C78="","Manca voce",IF(AND(N($D78)=0,N($E78)=0),"Manca importo",IF(AND(N($F78)&gt;0,N($E78)=0),"Minimo senza costo per persona","OK"))))))))</f>
        <v/>
      </c>
    </row>
    <row r="79" ht="31" customHeight="1">
      <c r="A79" s="23" t="n"/>
      <c r="B79" s="24" t="n"/>
      <c r="C79" s="24" t="n"/>
      <c r="D79" s="18" t="n"/>
      <c r="E79" s="18" t="n"/>
      <c r="F79" s="17" t="n"/>
      <c r="G79" s="24" t="n"/>
      <c r="H79" s="25">
        <f>IF(COUNTA($A79:$G79)=0,"",IF($J79="Esclusa",0,IF($J79&lt;&gt;"OK","",IF(OR(NOT(ISNUMBER(Ipotesi!$B$4)),Ipotesi!$B$4&lt;=0),"",IFERROR(IFERROR(1*$D79,0)+IFERROR(1*$E79,0)*MAX(Ipotesi!$B$4,IFERROR(1*$F79,0)),"")))))</f>
        <v/>
      </c>
      <c r="I79" s="25">
        <f>IF(OR($H79="",NOT(ISNUMBER(Ipotesi!$B$4)),Ipotesi!$B$4&lt;=0),"",IFERROR($H79/Ipotesi!$B$4,""))</f>
        <v/>
      </c>
      <c r="J79" s="26">
        <f>IF(COUNTA($A79:$G79)=0,"",IF(AND($A79&lt;&gt;"Sì",$A79&lt;&gt;"No"),"Inclusione non valida",IF(OR(AND($D79&lt;&gt;"",NOT(ISNUMBER($D79))),AND($E79&lt;&gt;"",NOT(ISNUMBER($E79))),AND($F79&lt;&gt;"",NOT(ISNUMBER($F79)))),"Valore non numerico",IF(OR(N($D79)&lt;0,N($E79)&lt;0,N($F79)&lt;0),"Valore negativo",IF($A79="No","Esclusa",IF($C79="","Manca voce",IF(AND(N($D79)=0,N($E79)=0),"Manca importo",IF(AND(N($F79)&gt;0,N($E79)=0),"Minimo senza costo per persona","OK"))))))))</f>
        <v/>
      </c>
    </row>
    <row r="80" ht="31" customHeight="1">
      <c r="A80" s="23" t="n"/>
      <c r="B80" s="24" t="n"/>
      <c r="C80" s="24" t="n"/>
      <c r="D80" s="18" t="n"/>
      <c r="E80" s="18" t="n"/>
      <c r="F80" s="17" t="n"/>
      <c r="G80" s="24" t="n"/>
      <c r="H80" s="25">
        <f>IF(COUNTA($A80:$G80)=0,"",IF($J80="Esclusa",0,IF($J80&lt;&gt;"OK","",IF(OR(NOT(ISNUMBER(Ipotesi!$B$4)),Ipotesi!$B$4&lt;=0),"",IFERROR(IFERROR(1*$D80,0)+IFERROR(1*$E80,0)*MAX(Ipotesi!$B$4,IFERROR(1*$F80,0)),"")))))</f>
        <v/>
      </c>
      <c r="I80" s="25">
        <f>IF(OR($H80="",NOT(ISNUMBER(Ipotesi!$B$4)),Ipotesi!$B$4&lt;=0),"",IFERROR($H80/Ipotesi!$B$4,""))</f>
        <v/>
      </c>
      <c r="J80" s="26">
        <f>IF(COUNTA($A80:$G80)=0,"",IF(AND($A80&lt;&gt;"Sì",$A80&lt;&gt;"No"),"Inclusione non valida",IF(OR(AND($D80&lt;&gt;"",NOT(ISNUMBER($D80))),AND($E80&lt;&gt;"",NOT(ISNUMBER($E80))),AND($F80&lt;&gt;"",NOT(ISNUMBER($F80)))),"Valore non numerico",IF(OR(N($D80)&lt;0,N($E80)&lt;0,N($F80)&lt;0),"Valore negativo",IF($A80="No","Esclusa",IF($C80="","Manca voce",IF(AND(N($D80)=0,N($E80)=0),"Manca importo",IF(AND(N($F80)&gt;0,N($E80)=0),"Minimo senza costo per persona","OK"))))))))</f>
        <v/>
      </c>
    </row>
    <row r="81" ht="31" customHeight="1">
      <c r="A81" s="23" t="n"/>
      <c r="B81" s="24" t="n"/>
      <c r="C81" s="24" t="n"/>
      <c r="D81" s="18" t="n"/>
      <c r="E81" s="18" t="n"/>
      <c r="F81" s="17" t="n"/>
      <c r="G81" s="24" t="n"/>
      <c r="H81" s="25">
        <f>IF(COUNTA($A81:$G81)=0,"",IF($J81="Esclusa",0,IF($J81&lt;&gt;"OK","",IF(OR(NOT(ISNUMBER(Ipotesi!$B$4)),Ipotesi!$B$4&lt;=0),"",IFERROR(IFERROR(1*$D81,0)+IFERROR(1*$E81,0)*MAX(Ipotesi!$B$4,IFERROR(1*$F81,0)),"")))))</f>
        <v/>
      </c>
      <c r="I81" s="25">
        <f>IF(OR($H81="",NOT(ISNUMBER(Ipotesi!$B$4)),Ipotesi!$B$4&lt;=0),"",IFERROR($H81/Ipotesi!$B$4,""))</f>
        <v/>
      </c>
      <c r="J81" s="26">
        <f>IF(COUNTA($A81:$G81)=0,"",IF(AND($A81&lt;&gt;"Sì",$A81&lt;&gt;"No"),"Inclusione non valida",IF(OR(AND($D81&lt;&gt;"",NOT(ISNUMBER($D81))),AND($E81&lt;&gt;"",NOT(ISNUMBER($E81))),AND($F81&lt;&gt;"",NOT(ISNUMBER($F81)))),"Valore non numerico",IF(OR(N($D81)&lt;0,N($E81)&lt;0,N($F81)&lt;0),"Valore negativo",IF($A81="No","Esclusa",IF($C81="","Manca voce",IF(AND(N($D81)=0,N($E81)=0),"Manca importo",IF(AND(N($F81)&gt;0,N($E81)=0),"Minimo senza costo per persona","OK"))))))))</f>
        <v/>
      </c>
    </row>
    <row r="82" ht="31" customHeight="1">
      <c r="A82" s="23" t="n"/>
      <c r="B82" s="24" t="n"/>
      <c r="C82" s="24" t="n"/>
      <c r="D82" s="18" t="n"/>
      <c r="E82" s="18" t="n"/>
      <c r="F82" s="17" t="n"/>
      <c r="G82" s="24" t="n"/>
      <c r="H82" s="25">
        <f>IF(COUNTA($A82:$G82)=0,"",IF($J82="Esclusa",0,IF($J82&lt;&gt;"OK","",IF(OR(NOT(ISNUMBER(Ipotesi!$B$4)),Ipotesi!$B$4&lt;=0),"",IFERROR(IFERROR(1*$D82,0)+IFERROR(1*$E82,0)*MAX(Ipotesi!$B$4,IFERROR(1*$F82,0)),"")))))</f>
        <v/>
      </c>
      <c r="I82" s="25">
        <f>IF(OR($H82="",NOT(ISNUMBER(Ipotesi!$B$4)),Ipotesi!$B$4&lt;=0),"",IFERROR($H82/Ipotesi!$B$4,""))</f>
        <v/>
      </c>
      <c r="J82" s="26">
        <f>IF(COUNTA($A82:$G82)=0,"",IF(AND($A82&lt;&gt;"Sì",$A82&lt;&gt;"No"),"Inclusione non valida",IF(OR(AND($D82&lt;&gt;"",NOT(ISNUMBER($D82))),AND($E82&lt;&gt;"",NOT(ISNUMBER($E82))),AND($F82&lt;&gt;"",NOT(ISNUMBER($F82)))),"Valore non numerico",IF(OR(N($D82)&lt;0,N($E82)&lt;0,N($F82)&lt;0),"Valore negativo",IF($A82="No","Esclusa",IF($C82="","Manca voce",IF(AND(N($D82)=0,N($E82)=0),"Manca importo",IF(AND(N($F82)&gt;0,N($E82)=0),"Minimo senza costo per persona","OK"))))))))</f>
        <v/>
      </c>
    </row>
    <row r="83" ht="31" customHeight="1">
      <c r="A83" s="23" t="n"/>
      <c r="B83" s="24" t="n"/>
      <c r="C83" s="24" t="n"/>
      <c r="D83" s="18" t="n"/>
      <c r="E83" s="18" t="n"/>
      <c r="F83" s="17" t="n"/>
      <c r="G83" s="24" t="n"/>
      <c r="H83" s="25">
        <f>IF(COUNTA($A83:$G83)=0,"",IF($J83="Esclusa",0,IF($J83&lt;&gt;"OK","",IF(OR(NOT(ISNUMBER(Ipotesi!$B$4)),Ipotesi!$B$4&lt;=0),"",IFERROR(IFERROR(1*$D83,0)+IFERROR(1*$E83,0)*MAX(Ipotesi!$B$4,IFERROR(1*$F83,0)),"")))))</f>
        <v/>
      </c>
      <c r="I83" s="25">
        <f>IF(OR($H83="",NOT(ISNUMBER(Ipotesi!$B$4)),Ipotesi!$B$4&lt;=0),"",IFERROR($H83/Ipotesi!$B$4,""))</f>
        <v/>
      </c>
      <c r="J83" s="26">
        <f>IF(COUNTA($A83:$G83)=0,"",IF(AND($A83&lt;&gt;"Sì",$A83&lt;&gt;"No"),"Inclusione non valida",IF(OR(AND($D83&lt;&gt;"",NOT(ISNUMBER($D83))),AND($E83&lt;&gt;"",NOT(ISNUMBER($E83))),AND($F83&lt;&gt;"",NOT(ISNUMBER($F83)))),"Valore non numerico",IF(OR(N($D83)&lt;0,N($E83)&lt;0,N($F83)&lt;0),"Valore negativo",IF($A83="No","Esclusa",IF($C83="","Manca voce",IF(AND(N($D83)=0,N($E83)=0),"Manca importo",IF(AND(N($F83)&gt;0,N($E83)=0),"Minimo senza costo per persona","OK"))))))))</f>
        <v/>
      </c>
    </row>
    <row r="84" ht="31" customHeight="1">
      <c r="A84" s="23" t="n"/>
      <c r="B84" s="24" t="n"/>
      <c r="C84" s="24" t="n"/>
      <c r="D84" s="18" t="n"/>
      <c r="E84" s="18" t="n"/>
      <c r="F84" s="17" t="n"/>
      <c r="G84" s="24" t="n"/>
      <c r="H84" s="25">
        <f>IF(COUNTA($A84:$G84)=0,"",IF($J84="Esclusa",0,IF($J84&lt;&gt;"OK","",IF(OR(NOT(ISNUMBER(Ipotesi!$B$4)),Ipotesi!$B$4&lt;=0),"",IFERROR(IFERROR(1*$D84,0)+IFERROR(1*$E84,0)*MAX(Ipotesi!$B$4,IFERROR(1*$F84,0)),"")))))</f>
        <v/>
      </c>
      <c r="I84" s="25">
        <f>IF(OR($H84="",NOT(ISNUMBER(Ipotesi!$B$4)),Ipotesi!$B$4&lt;=0),"",IFERROR($H84/Ipotesi!$B$4,""))</f>
        <v/>
      </c>
      <c r="J84" s="26">
        <f>IF(COUNTA($A84:$G84)=0,"",IF(AND($A84&lt;&gt;"Sì",$A84&lt;&gt;"No"),"Inclusione non valida",IF(OR(AND($D84&lt;&gt;"",NOT(ISNUMBER($D84))),AND($E84&lt;&gt;"",NOT(ISNUMBER($E84))),AND($F84&lt;&gt;"",NOT(ISNUMBER($F84)))),"Valore non numerico",IF(OR(N($D84)&lt;0,N($E84)&lt;0,N($F84)&lt;0),"Valore negativo",IF($A84="No","Esclusa",IF($C84="","Manca voce",IF(AND(N($D84)=0,N($E84)=0),"Manca importo",IF(AND(N($F84)&gt;0,N($E84)=0),"Minimo senza costo per persona","OK"))))))))</f>
        <v/>
      </c>
    </row>
    <row r="85" ht="31" customHeight="1">
      <c r="A85" s="23" t="n"/>
      <c r="B85" s="24" t="n"/>
      <c r="C85" s="24" t="n"/>
      <c r="D85" s="18" t="n"/>
      <c r="E85" s="18" t="n"/>
      <c r="F85" s="17" t="n"/>
      <c r="G85" s="24" t="n"/>
      <c r="H85" s="25">
        <f>IF(COUNTA($A85:$G85)=0,"",IF($J85="Esclusa",0,IF($J85&lt;&gt;"OK","",IF(OR(NOT(ISNUMBER(Ipotesi!$B$4)),Ipotesi!$B$4&lt;=0),"",IFERROR(IFERROR(1*$D85,0)+IFERROR(1*$E85,0)*MAX(Ipotesi!$B$4,IFERROR(1*$F85,0)),"")))))</f>
        <v/>
      </c>
      <c r="I85" s="25">
        <f>IF(OR($H85="",NOT(ISNUMBER(Ipotesi!$B$4)),Ipotesi!$B$4&lt;=0),"",IFERROR($H85/Ipotesi!$B$4,""))</f>
        <v/>
      </c>
      <c r="J85" s="26">
        <f>IF(COUNTA($A85:$G85)=0,"",IF(AND($A85&lt;&gt;"Sì",$A85&lt;&gt;"No"),"Inclusione non valida",IF(OR(AND($D85&lt;&gt;"",NOT(ISNUMBER($D85))),AND($E85&lt;&gt;"",NOT(ISNUMBER($E85))),AND($F85&lt;&gt;"",NOT(ISNUMBER($F85)))),"Valore non numerico",IF(OR(N($D85)&lt;0,N($E85)&lt;0,N($F85)&lt;0),"Valore negativo",IF($A85="No","Esclusa",IF($C85="","Manca voce",IF(AND(N($D85)=0,N($E85)=0),"Manca importo",IF(AND(N($F85)&gt;0,N($E85)=0),"Minimo senza costo per persona","OK"))))))))</f>
        <v/>
      </c>
    </row>
    <row r="86" ht="31" customHeight="1">
      <c r="A86" s="23" t="n"/>
      <c r="B86" s="24" t="n"/>
      <c r="C86" s="24" t="n"/>
      <c r="D86" s="18" t="n"/>
      <c r="E86" s="18" t="n"/>
      <c r="F86" s="17" t="n"/>
      <c r="G86" s="24" t="n"/>
      <c r="H86" s="25">
        <f>IF(COUNTA($A86:$G86)=0,"",IF($J86="Esclusa",0,IF($J86&lt;&gt;"OK","",IF(OR(NOT(ISNUMBER(Ipotesi!$B$4)),Ipotesi!$B$4&lt;=0),"",IFERROR(IFERROR(1*$D86,0)+IFERROR(1*$E86,0)*MAX(Ipotesi!$B$4,IFERROR(1*$F86,0)),"")))))</f>
        <v/>
      </c>
      <c r="I86" s="25">
        <f>IF(OR($H86="",NOT(ISNUMBER(Ipotesi!$B$4)),Ipotesi!$B$4&lt;=0),"",IFERROR($H86/Ipotesi!$B$4,""))</f>
        <v/>
      </c>
      <c r="J86" s="26">
        <f>IF(COUNTA($A86:$G86)=0,"",IF(AND($A86&lt;&gt;"Sì",$A86&lt;&gt;"No"),"Inclusione non valida",IF(OR(AND($D86&lt;&gt;"",NOT(ISNUMBER($D86))),AND($E86&lt;&gt;"",NOT(ISNUMBER($E86))),AND($F86&lt;&gt;"",NOT(ISNUMBER($F86)))),"Valore non numerico",IF(OR(N($D86)&lt;0,N($E86)&lt;0,N($F86)&lt;0),"Valore negativo",IF($A86="No","Esclusa",IF($C86="","Manca voce",IF(AND(N($D86)=0,N($E86)=0),"Manca importo",IF(AND(N($F86)&gt;0,N($E86)=0),"Minimo senza costo per persona","OK"))))))))</f>
        <v/>
      </c>
    </row>
    <row r="87" ht="31" customHeight="1">
      <c r="A87" s="23" t="n"/>
      <c r="B87" s="24" t="n"/>
      <c r="C87" s="24" t="n"/>
      <c r="D87" s="18" t="n"/>
      <c r="E87" s="18" t="n"/>
      <c r="F87" s="17" t="n"/>
      <c r="G87" s="24" t="n"/>
      <c r="H87" s="25">
        <f>IF(COUNTA($A87:$G87)=0,"",IF($J87="Esclusa",0,IF($J87&lt;&gt;"OK","",IF(OR(NOT(ISNUMBER(Ipotesi!$B$4)),Ipotesi!$B$4&lt;=0),"",IFERROR(IFERROR(1*$D87,0)+IFERROR(1*$E87,0)*MAX(Ipotesi!$B$4,IFERROR(1*$F87,0)),"")))))</f>
        <v/>
      </c>
      <c r="I87" s="25">
        <f>IF(OR($H87="",NOT(ISNUMBER(Ipotesi!$B$4)),Ipotesi!$B$4&lt;=0),"",IFERROR($H87/Ipotesi!$B$4,""))</f>
        <v/>
      </c>
      <c r="J87" s="26">
        <f>IF(COUNTA($A87:$G87)=0,"",IF(AND($A87&lt;&gt;"Sì",$A87&lt;&gt;"No"),"Inclusione non valida",IF(OR(AND($D87&lt;&gt;"",NOT(ISNUMBER($D87))),AND($E87&lt;&gt;"",NOT(ISNUMBER($E87))),AND($F87&lt;&gt;"",NOT(ISNUMBER($F87)))),"Valore non numerico",IF(OR(N($D87)&lt;0,N($E87)&lt;0,N($F87)&lt;0),"Valore negativo",IF($A87="No","Esclusa",IF($C87="","Manca voce",IF(AND(N($D87)=0,N($E87)=0),"Manca importo",IF(AND(N($F87)&gt;0,N($E87)=0),"Minimo senza costo per persona","OK"))))))))</f>
        <v/>
      </c>
    </row>
    <row r="88" ht="31" customHeight="1">
      <c r="A88" s="23" t="n"/>
      <c r="B88" s="24" t="n"/>
      <c r="C88" s="24" t="n"/>
      <c r="D88" s="18" t="n"/>
      <c r="E88" s="18" t="n"/>
      <c r="F88" s="17" t="n"/>
      <c r="G88" s="24" t="n"/>
      <c r="H88" s="25">
        <f>IF(COUNTA($A88:$G88)=0,"",IF($J88="Esclusa",0,IF($J88&lt;&gt;"OK","",IF(OR(NOT(ISNUMBER(Ipotesi!$B$4)),Ipotesi!$B$4&lt;=0),"",IFERROR(IFERROR(1*$D88,0)+IFERROR(1*$E88,0)*MAX(Ipotesi!$B$4,IFERROR(1*$F88,0)),"")))))</f>
        <v/>
      </c>
      <c r="I88" s="25">
        <f>IF(OR($H88="",NOT(ISNUMBER(Ipotesi!$B$4)),Ipotesi!$B$4&lt;=0),"",IFERROR($H88/Ipotesi!$B$4,""))</f>
        <v/>
      </c>
      <c r="J88" s="26">
        <f>IF(COUNTA($A88:$G88)=0,"",IF(AND($A88&lt;&gt;"Sì",$A88&lt;&gt;"No"),"Inclusione non valida",IF(OR(AND($D88&lt;&gt;"",NOT(ISNUMBER($D88))),AND($E88&lt;&gt;"",NOT(ISNUMBER($E88))),AND($F88&lt;&gt;"",NOT(ISNUMBER($F88)))),"Valore non numerico",IF(OR(N($D88)&lt;0,N($E88)&lt;0,N($F88)&lt;0),"Valore negativo",IF($A88="No","Esclusa",IF($C88="","Manca voce",IF(AND(N($D88)=0,N($E88)=0),"Manca importo",IF(AND(N($F88)&gt;0,N($E88)=0),"Minimo senza costo per persona","OK"))))))))</f>
        <v/>
      </c>
    </row>
    <row r="89" ht="31" customHeight="1">
      <c r="A89" s="23" t="n"/>
      <c r="B89" s="24" t="n"/>
      <c r="C89" s="24" t="n"/>
      <c r="D89" s="18" t="n"/>
      <c r="E89" s="18" t="n"/>
      <c r="F89" s="17" t="n"/>
      <c r="G89" s="24" t="n"/>
      <c r="H89" s="25">
        <f>IF(COUNTA($A89:$G89)=0,"",IF($J89="Esclusa",0,IF($J89&lt;&gt;"OK","",IF(OR(NOT(ISNUMBER(Ipotesi!$B$4)),Ipotesi!$B$4&lt;=0),"",IFERROR(IFERROR(1*$D89,0)+IFERROR(1*$E89,0)*MAX(Ipotesi!$B$4,IFERROR(1*$F89,0)),"")))))</f>
        <v/>
      </c>
      <c r="I89" s="25">
        <f>IF(OR($H89="",NOT(ISNUMBER(Ipotesi!$B$4)),Ipotesi!$B$4&lt;=0),"",IFERROR($H89/Ipotesi!$B$4,""))</f>
        <v/>
      </c>
      <c r="J89" s="26">
        <f>IF(COUNTA($A89:$G89)=0,"",IF(AND($A89&lt;&gt;"Sì",$A89&lt;&gt;"No"),"Inclusione non valida",IF(OR(AND($D89&lt;&gt;"",NOT(ISNUMBER($D89))),AND($E89&lt;&gt;"",NOT(ISNUMBER($E89))),AND($F89&lt;&gt;"",NOT(ISNUMBER($F89)))),"Valore non numerico",IF(OR(N($D89)&lt;0,N($E89)&lt;0,N($F89)&lt;0),"Valore negativo",IF($A89="No","Esclusa",IF($C89="","Manca voce",IF(AND(N($D89)=0,N($E89)=0),"Manca importo",IF(AND(N($F89)&gt;0,N($E89)=0),"Minimo senza costo per persona","OK"))))))))</f>
        <v/>
      </c>
    </row>
    <row r="90" ht="31" customHeight="1">
      <c r="A90" s="23" t="n"/>
      <c r="B90" s="24" t="n"/>
      <c r="C90" s="24" t="n"/>
      <c r="D90" s="18" t="n"/>
      <c r="E90" s="18" t="n"/>
      <c r="F90" s="17" t="n"/>
      <c r="G90" s="24" t="n"/>
      <c r="H90" s="25">
        <f>IF(COUNTA($A90:$G90)=0,"",IF($J90="Esclusa",0,IF($J90&lt;&gt;"OK","",IF(OR(NOT(ISNUMBER(Ipotesi!$B$4)),Ipotesi!$B$4&lt;=0),"",IFERROR(IFERROR(1*$D90,0)+IFERROR(1*$E90,0)*MAX(Ipotesi!$B$4,IFERROR(1*$F90,0)),"")))))</f>
        <v/>
      </c>
      <c r="I90" s="25">
        <f>IF(OR($H90="",NOT(ISNUMBER(Ipotesi!$B$4)),Ipotesi!$B$4&lt;=0),"",IFERROR($H90/Ipotesi!$B$4,""))</f>
        <v/>
      </c>
      <c r="J90" s="26">
        <f>IF(COUNTA($A90:$G90)=0,"",IF(AND($A90&lt;&gt;"Sì",$A90&lt;&gt;"No"),"Inclusione non valida",IF(OR(AND($D90&lt;&gt;"",NOT(ISNUMBER($D90))),AND($E90&lt;&gt;"",NOT(ISNUMBER($E90))),AND($F90&lt;&gt;"",NOT(ISNUMBER($F90)))),"Valore non numerico",IF(OR(N($D90)&lt;0,N($E90)&lt;0,N($F90)&lt;0),"Valore negativo",IF($A90="No","Esclusa",IF($C90="","Manca voce",IF(AND(N($D90)=0,N($E90)=0),"Manca importo",IF(AND(N($F90)&gt;0,N($E90)=0),"Minimo senza costo per persona","OK"))))))))</f>
        <v/>
      </c>
    </row>
    <row r="91" ht="31" customHeight="1">
      <c r="A91" s="23" t="n"/>
      <c r="B91" s="24" t="n"/>
      <c r="C91" s="24" t="n"/>
      <c r="D91" s="18" t="n"/>
      <c r="E91" s="18" t="n"/>
      <c r="F91" s="17" t="n"/>
      <c r="G91" s="24" t="n"/>
      <c r="H91" s="25">
        <f>IF(COUNTA($A91:$G91)=0,"",IF($J91="Esclusa",0,IF($J91&lt;&gt;"OK","",IF(OR(NOT(ISNUMBER(Ipotesi!$B$4)),Ipotesi!$B$4&lt;=0),"",IFERROR(IFERROR(1*$D91,0)+IFERROR(1*$E91,0)*MAX(Ipotesi!$B$4,IFERROR(1*$F91,0)),"")))))</f>
        <v/>
      </c>
      <c r="I91" s="25">
        <f>IF(OR($H91="",NOT(ISNUMBER(Ipotesi!$B$4)),Ipotesi!$B$4&lt;=0),"",IFERROR($H91/Ipotesi!$B$4,""))</f>
        <v/>
      </c>
      <c r="J91" s="26">
        <f>IF(COUNTA($A91:$G91)=0,"",IF(AND($A91&lt;&gt;"Sì",$A91&lt;&gt;"No"),"Inclusione non valida",IF(OR(AND($D91&lt;&gt;"",NOT(ISNUMBER($D91))),AND($E91&lt;&gt;"",NOT(ISNUMBER($E91))),AND($F91&lt;&gt;"",NOT(ISNUMBER($F91)))),"Valore non numerico",IF(OR(N($D91)&lt;0,N($E91)&lt;0,N($F91)&lt;0),"Valore negativo",IF($A91="No","Esclusa",IF($C91="","Manca voce",IF(AND(N($D91)=0,N($E91)=0),"Manca importo",IF(AND(N($F91)&gt;0,N($E91)=0),"Minimo senza costo per persona","OK"))))))))</f>
        <v/>
      </c>
    </row>
    <row r="92" ht="31" customHeight="1">
      <c r="A92" s="23" t="n"/>
      <c r="B92" s="24" t="n"/>
      <c r="C92" s="24" t="n"/>
      <c r="D92" s="18" t="n"/>
      <c r="E92" s="18" t="n"/>
      <c r="F92" s="17" t="n"/>
      <c r="G92" s="24" t="n"/>
      <c r="H92" s="25">
        <f>IF(COUNTA($A92:$G92)=0,"",IF($J92="Esclusa",0,IF($J92&lt;&gt;"OK","",IF(OR(NOT(ISNUMBER(Ipotesi!$B$4)),Ipotesi!$B$4&lt;=0),"",IFERROR(IFERROR(1*$D92,0)+IFERROR(1*$E92,0)*MAX(Ipotesi!$B$4,IFERROR(1*$F92,0)),"")))))</f>
        <v/>
      </c>
      <c r="I92" s="25">
        <f>IF(OR($H92="",NOT(ISNUMBER(Ipotesi!$B$4)),Ipotesi!$B$4&lt;=0),"",IFERROR($H92/Ipotesi!$B$4,""))</f>
        <v/>
      </c>
      <c r="J92" s="26">
        <f>IF(COUNTA($A92:$G92)=0,"",IF(AND($A92&lt;&gt;"Sì",$A92&lt;&gt;"No"),"Inclusione non valida",IF(OR(AND($D92&lt;&gt;"",NOT(ISNUMBER($D92))),AND($E92&lt;&gt;"",NOT(ISNUMBER($E92))),AND($F92&lt;&gt;"",NOT(ISNUMBER($F92)))),"Valore non numerico",IF(OR(N($D92)&lt;0,N($E92)&lt;0,N($F92)&lt;0),"Valore negativo",IF($A92="No","Esclusa",IF($C92="","Manca voce",IF(AND(N($D92)=0,N($E92)=0),"Manca importo",IF(AND(N($F92)&gt;0,N($E92)=0),"Minimo senza costo per persona","OK"))))))))</f>
        <v/>
      </c>
    </row>
    <row r="93" ht="31" customHeight="1">
      <c r="A93" s="23" t="n"/>
      <c r="B93" s="24" t="n"/>
      <c r="C93" s="24" t="n"/>
      <c r="D93" s="18" t="n"/>
      <c r="E93" s="18" t="n"/>
      <c r="F93" s="17" t="n"/>
      <c r="G93" s="24" t="n"/>
      <c r="H93" s="25">
        <f>IF(COUNTA($A93:$G93)=0,"",IF($J93="Esclusa",0,IF($J93&lt;&gt;"OK","",IF(OR(NOT(ISNUMBER(Ipotesi!$B$4)),Ipotesi!$B$4&lt;=0),"",IFERROR(IFERROR(1*$D93,0)+IFERROR(1*$E93,0)*MAX(Ipotesi!$B$4,IFERROR(1*$F93,0)),"")))))</f>
        <v/>
      </c>
      <c r="I93" s="25">
        <f>IF(OR($H93="",NOT(ISNUMBER(Ipotesi!$B$4)),Ipotesi!$B$4&lt;=0),"",IFERROR($H93/Ipotesi!$B$4,""))</f>
        <v/>
      </c>
      <c r="J93" s="26">
        <f>IF(COUNTA($A93:$G93)=0,"",IF(AND($A93&lt;&gt;"Sì",$A93&lt;&gt;"No"),"Inclusione non valida",IF(OR(AND($D93&lt;&gt;"",NOT(ISNUMBER($D93))),AND($E93&lt;&gt;"",NOT(ISNUMBER($E93))),AND($F93&lt;&gt;"",NOT(ISNUMBER($F93)))),"Valore non numerico",IF(OR(N($D93)&lt;0,N($E93)&lt;0,N($F93)&lt;0),"Valore negativo",IF($A93="No","Esclusa",IF($C93="","Manca voce",IF(AND(N($D93)=0,N($E93)=0),"Manca importo",IF(AND(N($F93)&gt;0,N($E93)=0),"Minimo senza costo per persona","OK"))))))))</f>
        <v/>
      </c>
    </row>
    <row r="94" ht="31" customHeight="1">
      <c r="A94" s="23" t="n"/>
      <c r="B94" s="24" t="n"/>
      <c r="C94" s="24" t="n"/>
      <c r="D94" s="18" t="n"/>
      <c r="E94" s="18" t="n"/>
      <c r="F94" s="17" t="n"/>
      <c r="G94" s="24" t="n"/>
      <c r="H94" s="25">
        <f>IF(COUNTA($A94:$G94)=0,"",IF($J94="Esclusa",0,IF($J94&lt;&gt;"OK","",IF(OR(NOT(ISNUMBER(Ipotesi!$B$4)),Ipotesi!$B$4&lt;=0),"",IFERROR(IFERROR(1*$D94,0)+IFERROR(1*$E94,0)*MAX(Ipotesi!$B$4,IFERROR(1*$F94,0)),"")))))</f>
        <v/>
      </c>
      <c r="I94" s="25">
        <f>IF(OR($H94="",NOT(ISNUMBER(Ipotesi!$B$4)),Ipotesi!$B$4&lt;=0),"",IFERROR($H94/Ipotesi!$B$4,""))</f>
        <v/>
      </c>
      <c r="J94" s="26">
        <f>IF(COUNTA($A94:$G94)=0,"",IF(AND($A94&lt;&gt;"Sì",$A94&lt;&gt;"No"),"Inclusione non valida",IF(OR(AND($D94&lt;&gt;"",NOT(ISNUMBER($D94))),AND($E94&lt;&gt;"",NOT(ISNUMBER($E94))),AND($F94&lt;&gt;"",NOT(ISNUMBER($F94)))),"Valore non numerico",IF(OR(N($D94)&lt;0,N($E94)&lt;0,N($F94)&lt;0),"Valore negativo",IF($A94="No","Esclusa",IF($C94="","Manca voce",IF(AND(N($D94)=0,N($E94)=0),"Manca importo",IF(AND(N($F94)&gt;0,N($E94)=0),"Minimo senza costo per persona","OK"))))))))</f>
        <v/>
      </c>
    </row>
    <row r="95" ht="31" customHeight="1">
      <c r="A95" s="23" t="n"/>
      <c r="B95" s="24" t="n"/>
      <c r="C95" s="24" t="n"/>
      <c r="D95" s="18" t="n"/>
      <c r="E95" s="18" t="n"/>
      <c r="F95" s="17" t="n"/>
      <c r="G95" s="24" t="n"/>
      <c r="H95" s="25">
        <f>IF(COUNTA($A95:$G95)=0,"",IF($J95="Esclusa",0,IF($J95&lt;&gt;"OK","",IF(OR(NOT(ISNUMBER(Ipotesi!$B$4)),Ipotesi!$B$4&lt;=0),"",IFERROR(IFERROR(1*$D95,0)+IFERROR(1*$E95,0)*MAX(Ipotesi!$B$4,IFERROR(1*$F95,0)),"")))))</f>
        <v/>
      </c>
      <c r="I95" s="25">
        <f>IF(OR($H95="",NOT(ISNUMBER(Ipotesi!$B$4)),Ipotesi!$B$4&lt;=0),"",IFERROR($H95/Ipotesi!$B$4,""))</f>
        <v/>
      </c>
      <c r="J95" s="26">
        <f>IF(COUNTA($A95:$G95)=0,"",IF(AND($A95&lt;&gt;"Sì",$A95&lt;&gt;"No"),"Inclusione non valida",IF(OR(AND($D95&lt;&gt;"",NOT(ISNUMBER($D95))),AND($E95&lt;&gt;"",NOT(ISNUMBER($E95))),AND($F95&lt;&gt;"",NOT(ISNUMBER($F95)))),"Valore non numerico",IF(OR(N($D95)&lt;0,N($E95)&lt;0,N($F95)&lt;0),"Valore negativo",IF($A95="No","Esclusa",IF($C95="","Manca voce",IF(AND(N($D95)=0,N($E95)=0),"Manca importo",IF(AND(N($F95)&gt;0,N($E95)=0),"Minimo senza costo per persona","OK"))))))))</f>
        <v/>
      </c>
    </row>
    <row r="96" ht="31" customHeight="1">
      <c r="A96" s="23" t="n"/>
      <c r="B96" s="24" t="n"/>
      <c r="C96" s="24" t="n"/>
      <c r="D96" s="18" t="n"/>
      <c r="E96" s="18" t="n"/>
      <c r="F96" s="17" t="n"/>
      <c r="G96" s="24" t="n"/>
      <c r="H96" s="25">
        <f>IF(COUNTA($A96:$G96)=0,"",IF($J96="Esclusa",0,IF($J96&lt;&gt;"OK","",IF(OR(NOT(ISNUMBER(Ipotesi!$B$4)),Ipotesi!$B$4&lt;=0),"",IFERROR(IFERROR(1*$D96,0)+IFERROR(1*$E96,0)*MAX(Ipotesi!$B$4,IFERROR(1*$F96,0)),"")))))</f>
        <v/>
      </c>
      <c r="I96" s="25">
        <f>IF(OR($H96="",NOT(ISNUMBER(Ipotesi!$B$4)),Ipotesi!$B$4&lt;=0),"",IFERROR($H96/Ipotesi!$B$4,""))</f>
        <v/>
      </c>
      <c r="J96" s="26">
        <f>IF(COUNTA($A96:$G96)=0,"",IF(AND($A96&lt;&gt;"Sì",$A96&lt;&gt;"No"),"Inclusione non valida",IF(OR(AND($D96&lt;&gt;"",NOT(ISNUMBER($D96))),AND($E96&lt;&gt;"",NOT(ISNUMBER($E96))),AND($F96&lt;&gt;"",NOT(ISNUMBER($F96)))),"Valore non numerico",IF(OR(N($D96)&lt;0,N($E96)&lt;0,N($F96)&lt;0),"Valore negativo",IF($A96="No","Esclusa",IF($C96="","Manca voce",IF(AND(N($D96)=0,N($E96)=0),"Manca importo",IF(AND(N($F96)&gt;0,N($E96)=0),"Minimo senza costo per persona","OK"))))))))</f>
        <v/>
      </c>
    </row>
    <row r="97" ht="31" customHeight="1">
      <c r="A97" s="23" t="n"/>
      <c r="B97" s="24" t="n"/>
      <c r="C97" s="24" t="n"/>
      <c r="D97" s="18" t="n"/>
      <c r="E97" s="18" t="n"/>
      <c r="F97" s="17" t="n"/>
      <c r="G97" s="24" t="n"/>
      <c r="H97" s="25">
        <f>IF(COUNTA($A97:$G97)=0,"",IF($J97="Esclusa",0,IF($J97&lt;&gt;"OK","",IF(OR(NOT(ISNUMBER(Ipotesi!$B$4)),Ipotesi!$B$4&lt;=0),"",IFERROR(IFERROR(1*$D97,0)+IFERROR(1*$E97,0)*MAX(Ipotesi!$B$4,IFERROR(1*$F97,0)),"")))))</f>
        <v/>
      </c>
      <c r="I97" s="25">
        <f>IF(OR($H97="",NOT(ISNUMBER(Ipotesi!$B$4)),Ipotesi!$B$4&lt;=0),"",IFERROR($H97/Ipotesi!$B$4,""))</f>
        <v/>
      </c>
      <c r="J97" s="26">
        <f>IF(COUNTA($A97:$G97)=0,"",IF(AND($A97&lt;&gt;"Sì",$A97&lt;&gt;"No"),"Inclusione non valida",IF(OR(AND($D97&lt;&gt;"",NOT(ISNUMBER($D97))),AND($E97&lt;&gt;"",NOT(ISNUMBER($E97))),AND($F97&lt;&gt;"",NOT(ISNUMBER($F97)))),"Valore non numerico",IF(OR(N($D97)&lt;0,N($E97)&lt;0,N($F97)&lt;0),"Valore negativo",IF($A97="No","Esclusa",IF($C97="","Manca voce",IF(AND(N($D97)=0,N($E97)=0),"Manca importo",IF(AND(N($F97)&gt;0,N($E97)=0),"Minimo senza costo per persona","OK"))))))))</f>
        <v/>
      </c>
    </row>
    <row r="98" ht="31" customHeight="1">
      <c r="A98" s="23" t="n"/>
      <c r="B98" s="24" t="n"/>
      <c r="C98" s="24" t="n"/>
      <c r="D98" s="18" t="n"/>
      <c r="E98" s="18" t="n"/>
      <c r="F98" s="17" t="n"/>
      <c r="G98" s="24" t="n"/>
      <c r="H98" s="25">
        <f>IF(COUNTA($A98:$G98)=0,"",IF($J98="Esclusa",0,IF($J98&lt;&gt;"OK","",IF(OR(NOT(ISNUMBER(Ipotesi!$B$4)),Ipotesi!$B$4&lt;=0),"",IFERROR(IFERROR(1*$D98,0)+IFERROR(1*$E98,0)*MAX(Ipotesi!$B$4,IFERROR(1*$F98,0)),"")))))</f>
        <v/>
      </c>
      <c r="I98" s="25">
        <f>IF(OR($H98="",NOT(ISNUMBER(Ipotesi!$B$4)),Ipotesi!$B$4&lt;=0),"",IFERROR($H98/Ipotesi!$B$4,""))</f>
        <v/>
      </c>
      <c r="J98" s="26">
        <f>IF(COUNTA($A98:$G98)=0,"",IF(AND($A98&lt;&gt;"Sì",$A98&lt;&gt;"No"),"Inclusione non valida",IF(OR(AND($D98&lt;&gt;"",NOT(ISNUMBER($D98))),AND($E98&lt;&gt;"",NOT(ISNUMBER($E98))),AND($F98&lt;&gt;"",NOT(ISNUMBER($F98)))),"Valore non numerico",IF(OR(N($D98)&lt;0,N($E98)&lt;0,N($F98)&lt;0),"Valore negativo",IF($A98="No","Esclusa",IF($C98="","Manca voce",IF(AND(N($D98)=0,N($E98)=0),"Manca importo",IF(AND(N($F98)&gt;0,N($E98)=0),"Minimo senza costo per persona","OK"))))))))</f>
        <v/>
      </c>
    </row>
    <row r="99" ht="31" customHeight="1">
      <c r="A99" s="23" t="n"/>
      <c r="B99" s="24" t="n"/>
      <c r="C99" s="24" t="n"/>
      <c r="D99" s="18" t="n"/>
      <c r="E99" s="18" t="n"/>
      <c r="F99" s="17" t="n"/>
      <c r="G99" s="24" t="n"/>
      <c r="H99" s="25">
        <f>IF(COUNTA($A99:$G99)=0,"",IF($J99="Esclusa",0,IF($J99&lt;&gt;"OK","",IF(OR(NOT(ISNUMBER(Ipotesi!$B$4)),Ipotesi!$B$4&lt;=0),"",IFERROR(IFERROR(1*$D99,0)+IFERROR(1*$E99,0)*MAX(Ipotesi!$B$4,IFERROR(1*$F99,0)),"")))))</f>
        <v/>
      </c>
      <c r="I99" s="25">
        <f>IF(OR($H99="",NOT(ISNUMBER(Ipotesi!$B$4)),Ipotesi!$B$4&lt;=0),"",IFERROR($H99/Ipotesi!$B$4,""))</f>
        <v/>
      </c>
      <c r="J99" s="26">
        <f>IF(COUNTA($A99:$G99)=0,"",IF(AND($A99&lt;&gt;"Sì",$A99&lt;&gt;"No"),"Inclusione non valida",IF(OR(AND($D99&lt;&gt;"",NOT(ISNUMBER($D99))),AND($E99&lt;&gt;"",NOT(ISNUMBER($E99))),AND($F99&lt;&gt;"",NOT(ISNUMBER($F99)))),"Valore non numerico",IF(OR(N($D99)&lt;0,N($E99)&lt;0,N($F99)&lt;0),"Valore negativo",IF($A99="No","Esclusa",IF($C99="","Manca voce",IF(AND(N($D99)=0,N($E99)=0),"Manca importo",IF(AND(N($F99)&gt;0,N($E99)=0),"Minimo senza costo per persona","OK"))))))))</f>
        <v/>
      </c>
    </row>
    <row r="100" ht="31" customHeight="1">
      <c r="A100" s="23" t="n"/>
      <c r="B100" s="24" t="n"/>
      <c r="C100" s="24" t="n"/>
      <c r="D100" s="18" t="n"/>
      <c r="E100" s="18" t="n"/>
      <c r="F100" s="17" t="n"/>
      <c r="G100" s="24" t="n"/>
      <c r="H100" s="25">
        <f>IF(COUNTA($A100:$G100)=0,"",IF($J100="Esclusa",0,IF($J100&lt;&gt;"OK","",IF(OR(NOT(ISNUMBER(Ipotesi!$B$4)),Ipotesi!$B$4&lt;=0),"",IFERROR(IFERROR(1*$D100,0)+IFERROR(1*$E100,0)*MAX(Ipotesi!$B$4,IFERROR(1*$F100,0)),"")))))</f>
        <v/>
      </c>
      <c r="I100" s="25">
        <f>IF(OR($H100="",NOT(ISNUMBER(Ipotesi!$B$4)),Ipotesi!$B$4&lt;=0),"",IFERROR($H100/Ipotesi!$B$4,""))</f>
        <v/>
      </c>
      <c r="J100" s="26">
        <f>IF(COUNTA($A100:$G100)=0,"",IF(AND($A100&lt;&gt;"Sì",$A100&lt;&gt;"No"),"Inclusione non valida",IF(OR(AND($D100&lt;&gt;"",NOT(ISNUMBER($D100))),AND($E100&lt;&gt;"",NOT(ISNUMBER($E100))),AND($F100&lt;&gt;"",NOT(ISNUMBER($F100)))),"Valore non numerico",IF(OR(N($D100)&lt;0,N($E100)&lt;0,N($F100)&lt;0),"Valore negativo",IF($A100="No","Esclusa",IF($C100="","Manca voce",IF(AND(N($D100)=0,N($E100)=0),"Manca importo",IF(AND(N($F100)&gt;0,N($E100)=0),"Minimo senza costo per persona","OK"))))))))</f>
        <v/>
      </c>
    </row>
    <row r="101" ht="31" customHeight="1">
      <c r="A101" s="23" t="n"/>
      <c r="B101" s="24" t="n"/>
      <c r="C101" s="24" t="n"/>
      <c r="D101" s="18" t="n"/>
      <c r="E101" s="18" t="n"/>
      <c r="F101" s="17" t="n"/>
      <c r="G101" s="24" t="n"/>
      <c r="H101" s="25">
        <f>IF(COUNTA($A101:$G101)=0,"",IF($J101="Esclusa",0,IF($J101&lt;&gt;"OK","",IF(OR(NOT(ISNUMBER(Ipotesi!$B$4)),Ipotesi!$B$4&lt;=0),"",IFERROR(IFERROR(1*$D101,0)+IFERROR(1*$E101,0)*MAX(Ipotesi!$B$4,IFERROR(1*$F101,0)),"")))))</f>
        <v/>
      </c>
      <c r="I101" s="25">
        <f>IF(OR($H101="",NOT(ISNUMBER(Ipotesi!$B$4)),Ipotesi!$B$4&lt;=0),"",IFERROR($H101/Ipotesi!$B$4,""))</f>
        <v/>
      </c>
      <c r="J101" s="26">
        <f>IF(COUNTA($A101:$G101)=0,"",IF(AND($A101&lt;&gt;"Sì",$A101&lt;&gt;"No"),"Inclusione non valida",IF(OR(AND($D101&lt;&gt;"",NOT(ISNUMBER($D101))),AND($E101&lt;&gt;"",NOT(ISNUMBER($E101))),AND($F101&lt;&gt;"",NOT(ISNUMBER($F101)))),"Valore non numerico",IF(OR(N($D101)&lt;0,N($E101)&lt;0,N($F101)&lt;0),"Valore negativo",IF($A101="No","Esclusa",IF($C101="","Manca voce",IF(AND(N($D101)=0,N($E101)=0),"Manca importo",IF(AND(N($F101)&gt;0,N($E101)=0),"Minimo senza costo per persona","OK"))))))))</f>
        <v/>
      </c>
    </row>
    <row r="102" ht="31" customHeight="1">
      <c r="A102" s="23" t="n"/>
      <c r="B102" s="24" t="n"/>
      <c r="C102" s="24" t="n"/>
      <c r="D102" s="18" t="n"/>
      <c r="E102" s="18" t="n"/>
      <c r="F102" s="17" t="n"/>
      <c r="G102" s="24" t="n"/>
      <c r="H102" s="25">
        <f>IF(COUNTA($A102:$G102)=0,"",IF($J102="Esclusa",0,IF($J102&lt;&gt;"OK","",IF(OR(NOT(ISNUMBER(Ipotesi!$B$4)),Ipotesi!$B$4&lt;=0),"",IFERROR(IFERROR(1*$D102,0)+IFERROR(1*$E102,0)*MAX(Ipotesi!$B$4,IFERROR(1*$F102,0)),"")))))</f>
        <v/>
      </c>
      <c r="I102" s="25">
        <f>IF(OR($H102="",NOT(ISNUMBER(Ipotesi!$B$4)),Ipotesi!$B$4&lt;=0),"",IFERROR($H102/Ipotesi!$B$4,""))</f>
        <v/>
      </c>
      <c r="J102" s="26">
        <f>IF(COUNTA($A102:$G102)=0,"",IF(AND($A102&lt;&gt;"Sì",$A102&lt;&gt;"No"),"Inclusione non valida",IF(OR(AND($D102&lt;&gt;"",NOT(ISNUMBER($D102))),AND($E102&lt;&gt;"",NOT(ISNUMBER($E102))),AND($F102&lt;&gt;"",NOT(ISNUMBER($F102)))),"Valore non numerico",IF(OR(N($D102)&lt;0,N($E102)&lt;0,N($F102)&lt;0),"Valore negativo",IF($A102="No","Esclusa",IF($C102="","Manca voce",IF(AND(N($D102)=0,N($E102)=0),"Manca importo",IF(AND(N($F102)&gt;0,N($E102)=0),"Minimo senza costo per persona","OK"))))))))</f>
        <v/>
      </c>
    </row>
    <row r="103" ht="31" customHeight="1">
      <c r="A103" s="23" t="n"/>
      <c r="B103" s="24" t="n"/>
      <c r="C103" s="24" t="n"/>
      <c r="D103" s="18" t="n"/>
      <c r="E103" s="18" t="n"/>
      <c r="F103" s="17" t="n"/>
      <c r="G103" s="24" t="n"/>
      <c r="H103" s="25">
        <f>IF(COUNTA($A103:$G103)=0,"",IF($J103="Esclusa",0,IF($J103&lt;&gt;"OK","",IF(OR(NOT(ISNUMBER(Ipotesi!$B$4)),Ipotesi!$B$4&lt;=0),"",IFERROR(IFERROR(1*$D103,0)+IFERROR(1*$E103,0)*MAX(Ipotesi!$B$4,IFERROR(1*$F103,0)),"")))))</f>
        <v/>
      </c>
      <c r="I103" s="25">
        <f>IF(OR($H103="",NOT(ISNUMBER(Ipotesi!$B$4)),Ipotesi!$B$4&lt;=0),"",IFERROR($H103/Ipotesi!$B$4,""))</f>
        <v/>
      </c>
      <c r="J103" s="26">
        <f>IF(COUNTA($A103:$G103)=0,"",IF(AND($A103&lt;&gt;"Sì",$A103&lt;&gt;"No"),"Inclusione non valida",IF(OR(AND($D103&lt;&gt;"",NOT(ISNUMBER($D103))),AND($E103&lt;&gt;"",NOT(ISNUMBER($E103))),AND($F103&lt;&gt;"",NOT(ISNUMBER($F103)))),"Valore non numerico",IF(OR(N($D103)&lt;0,N($E103)&lt;0,N($F103)&lt;0),"Valore negativo",IF($A103="No","Esclusa",IF($C103="","Manca voce",IF(AND(N($D103)=0,N($E103)=0),"Manca importo",IF(AND(N($F103)&gt;0,N($E103)=0),"Minimo senza costo per persona","OK"))))))))</f>
        <v/>
      </c>
    </row>
    <row r="104" ht="31" customHeight="1">
      <c r="A104" s="23" t="n"/>
      <c r="B104" s="24" t="n"/>
      <c r="C104" s="24" t="n"/>
      <c r="D104" s="18" t="n"/>
      <c r="E104" s="18" t="n"/>
      <c r="F104" s="17" t="n"/>
      <c r="G104" s="24" t="n"/>
      <c r="H104" s="25">
        <f>IF(COUNTA($A104:$G104)=0,"",IF($J104="Esclusa",0,IF($J104&lt;&gt;"OK","",IF(OR(NOT(ISNUMBER(Ipotesi!$B$4)),Ipotesi!$B$4&lt;=0),"",IFERROR(IFERROR(1*$D104,0)+IFERROR(1*$E104,0)*MAX(Ipotesi!$B$4,IFERROR(1*$F104,0)),"")))))</f>
        <v/>
      </c>
      <c r="I104" s="25">
        <f>IF(OR($H104="",NOT(ISNUMBER(Ipotesi!$B$4)),Ipotesi!$B$4&lt;=0),"",IFERROR($H104/Ipotesi!$B$4,""))</f>
        <v/>
      </c>
      <c r="J104" s="26">
        <f>IF(COUNTA($A104:$G104)=0,"",IF(AND($A104&lt;&gt;"Sì",$A104&lt;&gt;"No"),"Inclusione non valida",IF(OR(AND($D104&lt;&gt;"",NOT(ISNUMBER($D104))),AND($E104&lt;&gt;"",NOT(ISNUMBER($E104))),AND($F104&lt;&gt;"",NOT(ISNUMBER($F104)))),"Valore non numerico",IF(OR(N($D104)&lt;0,N($E104)&lt;0,N($F104)&lt;0),"Valore negativo",IF($A104="No","Esclusa",IF($C104="","Manca voce",IF(AND(N($D104)=0,N($E104)=0),"Manca importo",IF(AND(N($F104)&gt;0,N($E104)=0),"Minimo senza costo per persona","OK"))))))))</f>
        <v/>
      </c>
    </row>
    <row r="105" ht="31" customHeight="1">
      <c r="A105" s="23" t="n"/>
      <c r="B105" s="24" t="n"/>
      <c r="C105" s="24" t="n"/>
      <c r="D105" s="18" t="n"/>
      <c r="E105" s="18" t="n"/>
      <c r="F105" s="17" t="n"/>
      <c r="G105" s="24" t="n"/>
      <c r="H105" s="25">
        <f>IF(COUNTA($A105:$G105)=0,"",IF($J105="Esclusa",0,IF($J105&lt;&gt;"OK","",IF(OR(NOT(ISNUMBER(Ipotesi!$B$4)),Ipotesi!$B$4&lt;=0),"",IFERROR(IFERROR(1*$D105,0)+IFERROR(1*$E105,0)*MAX(Ipotesi!$B$4,IFERROR(1*$F105,0)),"")))))</f>
        <v/>
      </c>
      <c r="I105" s="25">
        <f>IF(OR($H105="",NOT(ISNUMBER(Ipotesi!$B$4)),Ipotesi!$B$4&lt;=0),"",IFERROR($H105/Ipotesi!$B$4,""))</f>
        <v/>
      </c>
      <c r="J105" s="26">
        <f>IF(COUNTA($A105:$G105)=0,"",IF(AND($A105&lt;&gt;"Sì",$A105&lt;&gt;"No"),"Inclusione non valida",IF(OR(AND($D105&lt;&gt;"",NOT(ISNUMBER($D105))),AND($E105&lt;&gt;"",NOT(ISNUMBER($E105))),AND($F105&lt;&gt;"",NOT(ISNUMBER($F105)))),"Valore non numerico",IF(OR(N($D105)&lt;0,N($E105)&lt;0,N($F105)&lt;0),"Valore negativo",IF($A105="No","Esclusa",IF($C105="","Manca voce",IF(AND(N($D105)=0,N($E105)=0),"Manca importo",IF(AND(N($F105)&gt;0,N($E105)=0),"Minimo senza costo per persona","OK"))))))))</f>
        <v/>
      </c>
    </row>
    <row r="106" ht="31" customHeight="1">
      <c r="A106" s="23" t="n"/>
      <c r="B106" s="24" t="n"/>
      <c r="C106" s="24" t="n"/>
      <c r="D106" s="18" t="n"/>
      <c r="E106" s="18" t="n"/>
      <c r="F106" s="17" t="n"/>
      <c r="G106" s="24" t="n"/>
      <c r="H106" s="25">
        <f>IF(COUNTA($A106:$G106)=0,"",IF($J106="Esclusa",0,IF($J106&lt;&gt;"OK","",IF(OR(NOT(ISNUMBER(Ipotesi!$B$4)),Ipotesi!$B$4&lt;=0),"",IFERROR(IFERROR(1*$D106,0)+IFERROR(1*$E106,0)*MAX(Ipotesi!$B$4,IFERROR(1*$F106,0)),"")))))</f>
        <v/>
      </c>
      <c r="I106" s="25">
        <f>IF(OR($H106="",NOT(ISNUMBER(Ipotesi!$B$4)),Ipotesi!$B$4&lt;=0),"",IFERROR($H106/Ipotesi!$B$4,""))</f>
        <v/>
      </c>
      <c r="J106" s="26">
        <f>IF(COUNTA($A106:$G106)=0,"",IF(AND($A106&lt;&gt;"Sì",$A106&lt;&gt;"No"),"Inclusione non valida",IF(OR(AND($D106&lt;&gt;"",NOT(ISNUMBER($D106))),AND($E106&lt;&gt;"",NOT(ISNUMBER($E106))),AND($F106&lt;&gt;"",NOT(ISNUMBER($F106)))),"Valore non numerico",IF(OR(N($D106)&lt;0,N($E106)&lt;0,N($F106)&lt;0),"Valore negativo",IF($A106="No","Esclusa",IF($C106="","Manca voce",IF(AND(N($D106)=0,N($E106)=0),"Manca importo",IF(AND(N($F106)&gt;0,N($E106)=0),"Minimo senza costo per persona","OK"))))))))</f>
        <v/>
      </c>
    </row>
    <row r="107" ht="31" customHeight="1">
      <c r="A107" s="23" t="n"/>
      <c r="B107" s="24" t="n"/>
      <c r="C107" s="24" t="n"/>
      <c r="D107" s="18" t="n"/>
      <c r="E107" s="18" t="n"/>
      <c r="F107" s="17" t="n"/>
      <c r="G107" s="24" t="n"/>
      <c r="H107" s="25">
        <f>IF(COUNTA($A107:$G107)=0,"",IF($J107="Esclusa",0,IF($J107&lt;&gt;"OK","",IF(OR(NOT(ISNUMBER(Ipotesi!$B$4)),Ipotesi!$B$4&lt;=0),"",IFERROR(IFERROR(1*$D107,0)+IFERROR(1*$E107,0)*MAX(Ipotesi!$B$4,IFERROR(1*$F107,0)),"")))))</f>
        <v/>
      </c>
      <c r="I107" s="25">
        <f>IF(OR($H107="",NOT(ISNUMBER(Ipotesi!$B$4)),Ipotesi!$B$4&lt;=0),"",IFERROR($H107/Ipotesi!$B$4,""))</f>
        <v/>
      </c>
      <c r="J107" s="26">
        <f>IF(COUNTA($A107:$G107)=0,"",IF(AND($A107&lt;&gt;"Sì",$A107&lt;&gt;"No"),"Inclusione non valida",IF(OR(AND($D107&lt;&gt;"",NOT(ISNUMBER($D107))),AND($E107&lt;&gt;"",NOT(ISNUMBER($E107))),AND($F107&lt;&gt;"",NOT(ISNUMBER($F107)))),"Valore non numerico",IF(OR(N($D107)&lt;0,N($E107)&lt;0,N($F107)&lt;0),"Valore negativo",IF($A107="No","Esclusa",IF($C107="","Manca voce",IF(AND(N($D107)=0,N($E107)=0),"Manca importo",IF(AND(N($F107)&gt;0,N($E107)=0),"Minimo senza costo per persona","OK"))))))))</f>
        <v/>
      </c>
    </row>
    <row r="108" ht="31" customHeight="1">
      <c r="A108" s="23" t="n"/>
      <c r="B108" s="24" t="n"/>
      <c r="C108" s="24" t="n"/>
      <c r="D108" s="18" t="n"/>
      <c r="E108" s="18" t="n"/>
      <c r="F108" s="17" t="n"/>
      <c r="G108" s="24" t="n"/>
      <c r="H108" s="25">
        <f>IF(COUNTA($A108:$G108)=0,"",IF($J108="Esclusa",0,IF($J108&lt;&gt;"OK","",IF(OR(NOT(ISNUMBER(Ipotesi!$B$4)),Ipotesi!$B$4&lt;=0),"",IFERROR(IFERROR(1*$D108,0)+IFERROR(1*$E108,0)*MAX(Ipotesi!$B$4,IFERROR(1*$F108,0)),"")))))</f>
        <v/>
      </c>
      <c r="I108" s="25">
        <f>IF(OR($H108="",NOT(ISNUMBER(Ipotesi!$B$4)),Ipotesi!$B$4&lt;=0),"",IFERROR($H108/Ipotesi!$B$4,""))</f>
        <v/>
      </c>
      <c r="J108" s="26">
        <f>IF(COUNTA($A108:$G108)=0,"",IF(AND($A108&lt;&gt;"Sì",$A108&lt;&gt;"No"),"Inclusione non valida",IF(OR(AND($D108&lt;&gt;"",NOT(ISNUMBER($D108))),AND($E108&lt;&gt;"",NOT(ISNUMBER($E108))),AND($F108&lt;&gt;"",NOT(ISNUMBER($F108)))),"Valore non numerico",IF(OR(N($D108)&lt;0,N($E108)&lt;0,N($F108)&lt;0),"Valore negativo",IF($A108="No","Esclusa",IF($C108="","Manca voce",IF(AND(N($D108)=0,N($E108)=0),"Manca importo",IF(AND(N($F108)&gt;0,N($E108)=0),"Minimo senza costo per persona","OK"))))))))</f>
        <v/>
      </c>
    </row>
    <row r="109" ht="31" customHeight="1">
      <c r="A109" s="23" t="n"/>
      <c r="B109" s="24" t="n"/>
      <c r="C109" s="24" t="n"/>
      <c r="D109" s="18" t="n"/>
      <c r="E109" s="18" t="n"/>
      <c r="F109" s="17" t="n"/>
      <c r="G109" s="24" t="n"/>
      <c r="H109" s="25">
        <f>IF(COUNTA($A109:$G109)=0,"",IF($J109="Esclusa",0,IF($J109&lt;&gt;"OK","",IF(OR(NOT(ISNUMBER(Ipotesi!$B$4)),Ipotesi!$B$4&lt;=0),"",IFERROR(IFERROR(1*$D109,0)+IFERROR(1*$E109,0)*MAX(Ipotesi!$B$4,IFERROR(1*$F109,0)),"")))))</f>
        <v/>
      </c>
      <c r="I109" s="25">
        <f>IF(OR($H109="",NOT(ISNUMBER(Ipotesi!$B$4)),Ipotesi!$B$4&lt;=0),"",IFERROR($H109/Ipotesi!$B$4,""))</f>
        <v/>
      </c>
      <c r="J109" s="26">
        <f>IF(COUNTA($A109:$G109)=0,"",IF(AND($A109&lt;&gt;"Sì",$A109&lt;&gt;"No"),"Inclusione non valida",IF(OR(AND($D109&lt;&gt;"",NOT(ISNUMBER($D109))),AND($E109&lt;&gt;"",NOT(ISNUMBER($E109))),AND($F109&lt;&gt;"",NOT(ISNUMBER($F109)))),"Valore non numerico",IF(OR(N($D109)&lt;0,N($E109)&lt;0,N($F109)&lt;0),"Valore negativo",IF($A109="No","Esclusa",IF($C109="","Manca voce",IF(AND(N($D109)=0,N($E109)=0),"Manca importo",IF(AND(N($F109)&gt;0,N($E109)=0),"Minimo senza costo per persona","OK"))))))))</f>
        <v/>
      </c>
    </row>
    <row r="110" ht="31" customHeight="1">
      <c r="A110" s="23" t="n"/>
      <c r="B110" s="24" t="n"/>
      <c r="C110" s="24" t="n"/>
      <c r="D110" s="18" t="n"/>
      <c r="E110" s="18" t="n"/>
      <c r="F110" s="17" t="n"/>
      <c r="G110" s="24" t="n"/>
      <c r="H110" s="25">
        <f>IF(COUNTA($A110:$G110)=0,"",IF($J110="Esclusa",0,IF($J110&lt;&gt;"OK","",IF(OR(NOT(ISNUMBER(Ipotesi!$B$4)),Ipotesi!$B$4&lt;=0),"",IFERROR(IFERROR(1*$D110,0)+IFERROR(1*$E110,0)*MAX(Ipotesi!$B$4,IFERROR(1*$F110,0)),"")))))</f>
        <v/>
      </c>
      <c r="I110" s="25">
        <f>IF(OR($H110="",NOT(ISNUMBER(Ipotesi!$B$4)),Ipotesi!$B$4&lt;=0),"",IFERROR($H110/Ipotesi!$B$4,""))</f>
        <v/>
      </c>
      <c r="J110" s="26">
        <f>IF(COUNTA($A110:$G110)=0,"",IF(AND($A110&lt;&gt;"Sì",$A110&lt;&gt;"No"),"Inclusione non valida",IF(OR(AND($D110&lt;&gt;"",NOT(ISNUMBER($D110))),AND($E110&lt;&gt;"",NOT(ISNUMBER($E110))),AND($F110&lt;&gt;"",NOT(ISNUMBER($F110)))),"Valore non numerico",IF(OR(N($D110)&lt;0,N($E110)&lt;0,N($F110)&lt;0),"Valore negativo",IF($A110="No","Esclusa",IF($C110="","Manca voce",IF(AND(N($D110)=0,N($E110)=0),"Manca importo",IF(AND(N($F110)&gt;0,N($E110)=0),"Minimo senza costo per persona","OK"))))))))</f>
        <v/>
      </c>
    </row>
    <row r="111" ht="31" customHeight="1">
      <c r="A111" s="23" t="n"/>
      <c r="B111" s="24" t="n"/>
      <c r="C111" s="24" t="n"/>
      <c r="D111" s="18" t="n"/>
      <c r="E111" s="18" t="n"/>
      <c r="F111" s="17" t="n"/>
      <c r="G111" s="24" t="n"/>
      <c r="H111" s="25">
        <f>IF(COUNTA($A111:$G111)=0,"",IF($J111="Esclusa",0,IF($J111&lt;&gt;"OK","",IF(OR(NOT(ISNUMBER(Ipotesi!$B$4)),Ipotesi!$B$4&lt;=0),"",IFERROR(IFERROR(1*$D111,0)+IFERROR(1*$E111,0)*MAX(Ipotesi!$B$4,IFERROR(1*$F111,0)),"")))))</f>
        <v/>
      </c>
      <c r="I111" s="25">
        <f>IF(OR($H111="",NOT(ISNUMBER(Ipotesi!$B$4)),Ipotesi!$B$4&lt;=0),"",IFERROR($H111/Ipotesi!$B$4,""))</f>
        <v/>
      </c>
      <c r="J111" s="26">
        <f>IF(COUNTA($A111:$G111)=0,"",IF(AND($A111&lt;&gt;"Sì",$A111&lt;&gt;"No"),"Inclusione non valida",IF(OR(AND($D111&lt;&gt;"",NOT(ISNUMBER($D111))),AND($E111&lt;&gt;"",NOT(ISNUMBER($E111))),AND($F111&lt;&gt;"",NOT(ISNUMBER($F111)))),"Valore non numerico",IF(OR(N($D111)&lt;0,N($E111)&lt;0,N($F111)&lt;0),"Valore negativo",IF($A111="No","Esclusa",IF($C111="","Manca voce",IF(AND(N($D111)=0,N($E111)=0),"Manca importo",IF(AND(N($F111)&gt;0,N($E111)=0),"Minimo senza costo per persona","OK"))))))))</f>
        <v/>
      </c>
    </row>
    <row r="112" ht="31" customHeight="1">
      <c r="A112" s="23" t="n"/>
      <c r="B112" s="24" t="n"/>
      <c r="C112" s="24" t="n"/>
      <c r="D112" s="18" t="n"/>
      <c r="E112" s="18" t="n"/>
      <c r="F112" s="17" t="n"/>
      <c r="G112" s="24" t="n"/>
      <c r="H112" s="25">
        <f>IF(COUNTA($A112:$G112)=0,"",IF($J112="Esclusa",0,IF($J112&lt;&gt;"OK","",IF(OR(NOT(ISNUMBER(Ipotesi!$B$4)),Ipotesi!$B$4&lt;=0),"",IFERROR(IFERROR(1*$D112,0)+IFERROR(1*$E112,0)*MAX(Ipotesi!$B$4,IFERROR(1*$F112,0)),"")))))</f>
        <v/>
      </c>
      <c r="I112" s="25">
        <f>IF(OR($H112="",NOT(ISNUMBER(Ipotesi!$B$4)),Ipotesi!$B$4&lt;=0),"",IFERROR($H112/Ipotesi!$B$4,""))</f>
        <v/>
      </c>
      <c r="J112" s="26">
        <f>IF(COUNTA($A112:$G112)=0,"",IF(AND($A112&lt;&gt;"Sì",$A112&lt;&gt;"No"),"Inclusione non valida",IF(OR(AND($D112&lt;&gt;"",NOT(ISNUMBER($D112))),AND($E112&lt;&gt;"",NOT(ISNUMBER($E112))),AND($F112&lt;&gt;"",NOT(ISNUMBER($F112)))),"Valore non numerico",IF(OR(N($D112)&lt;0,N($E112)&lt;0,N($F112)&lt;0),"Valore negativo",IF($A112="No","Esclusa",IF($C112="","Manca voce",IF(AND(N($D112)=0,N($E112)=0),"Manca importo",IF(AND(N($F112)&gt;0,N($E112)=0),"Minimo senza costo per persona","OK"))))))))</f>
        <v/>
      </c>
    </row>
    <row r="113" ht="31" customHeight="1">
      <c r="A113" s="23" t="n"/>
      <c r="B113" s="24" t="n"/>
      <c r="C113" s="24" t="n"/>
      <c r="D113" s="18" t="n"/>
      <c r="E113" s="18" t="n"/>
      <c r="F113" s="17" t="n"/>
      <c r="G113" s="24" t="n"/>
      <c r="H113" s="25">
        <f>IF(COUNTA($A113:$G113)=0,"",IF($J113="Esclusa",0,IF($J113&lt;&gt;"OK","",IF(OR(NOT(ISNUMBER(Ipotesi!$B$4)),Ipotesi!$B$4&lt;=0),"",IFERROR(IFERROR(1*$D113,0)+IFERROR(1*$E113,0)*MAX(Ipotesi!$B$4,IFERROR(1*$F113,0)),"")))))</f>
        <v/>
      </c>
      <c r="I113" s="25">
        <f>IF(OR($H113="",NOT(ISNUMBER(Ipotesi!$B$4)),Ipotesi!$B$4&lt;=0),"",IFERROR($H113/Ipotesi!$B$4,""))</f>
        <v/>
      </c>
      <c r="J113" s="26">
        <f>IF(COUNTA($A113:$G113)=0,"",IF(AND($A113&lt;&gt;"Sì",$A113&lt;&gt;"No"),"Inclusione non valida",IF(OR(AND($D113&lt;&gt;"",NOT(ISNUMBER($D113))),AND($E113&lt;&gt;"",NOT(ISNUMBER($E113))),AND($F113&lt;&gt;"",NOT(ISNUMBER($F113)))),"Valore non numerico",IF(OR(N($D113)&lt;0,N($E113)&lt;0,N($F113)&lt;0),"Valore negativo",IF($A113="No","Esclusa",IF($C113="","Manca voce",IF(AND(N($D113)=0,N($E113)=0),"Manca importo",IF(AND(N($F113)&gt;0,N($E113)=0),"Minimo senza costo per persona","OK"))))))))</f>
        <v/>
      </c>
    </row>
    <row r="114" ht="31" customHeight="1">
      <c r="A114" s="23" t="n"/>
      <c r="B114" s="24" t="n"/>
      <c r="C114" s="24" t="n"/>
      <c r="D114" s="18" t="n"/>
      <c r="E114" s="18" t="n"/>
      <c r="F114" s="17" t="n"/>
      <c r="G114" s="24" t="n"/>
      <c r="H114" s="25">
        <f>IF(COUNTA($A114:$G114)=0,"",IF($J114="Esclusa",0,IF($J114&lt;&gt;"OK","",IF(OR(NOT(ISNUMBER(Ipotesi!$B$4)),Ipotesi!$B$4&lt;=0),"",IFERROR(IFERROR(1*$D114,0)+IFERROR(1*$E114,0)*MAX(Ipotesi!$B$4,IFERROR(1*$F114,0)),"")))))</f>
        <v/>
      </c>
      <c r="I114" s="25">
        <f>IF(OR($H114="",NOT(ISNUMBER(Ipotesi!$B$4)),Ipotesi!$B$4&lt;=0),"",IFERROR($H114/Ipotesi!$B$4,""))</f>
        <v/>
      </c>
      <c r="J114" s="26">
        <f>IF(COUNTA($A114:$G114)=0,"",IF(AND($A114&lt;&gt;"Sì",$A114&lt;&gt;"No"),"Inclusione non valida",IF(OR(AND($D114&lt;&gt;"",NOT(ISNUMBER($D114))),AND($E114&lt;&gt;"",NOT(ISNUMBER($E114))),AND($F114&lt;&gt;"",NOT(ISNUMBER($F114)))),"Valore non numerico",IF(OR(N($D114)&lt;0,N($E114)&lt;0,N($F114)&lt;0),"Valore negativo",IF($A114="No","Esclusa",IF($C114="","Manca voce",IF(AND(N($D114)=0,N($E114)=0),"Manca importo",IF(AND(N($F114)&gt;0,N($E114)=0),"Minimo senza costo per persona","OK"))))))))</f>
        <v/>
      </c>
    </row>
    <row r="115" ht="31" customHeight="1">
      <c r="A115" s="23" t="n"/>
      <c r="B115" s="24" t="n"/>
      <c r="C115" s="24" t="n"/>
      <c r="D115" s="18" t="n"/>
      <c r="E115" s="18" t="n"/>
      <c r="F115" s="17" t="n"/>
      <c r="G115" s="24" t="n"/>
      <c r="H115" s="25">
        <f>IF(COUNTA($A115:$G115)=0,"",IF($J115="Esclusa",0,IF($J115&lt;&gt;"OK","",IF(OR(NOT(ISNUMBER(Ipotesi!$B$4)),Ipotesi!$B$4&lt;=0),"",IFERROR(IFERROR(1*$D115,0)+IFERROR(1*$E115,0)*MAX(Ipotesi!$B$4,IFERROR(1*$F115,0)),"")))))</f>
        <v/>
      </c>
      <c r="I115" s="25">
        <f>IF(OR($H115="",NOT(ISNUMBER(Ipotesi!$B$4)),Ipotesi!$B$4&lt;=0),"",IFERROR($H115/Ipotesi!$B$4,""))</f>
        <v/>
      </c>
      <c r="J115" s="26">
        <f>IF(COUNTA($A115:$G115)=0,"",IF(AND($A115&lt;&gt;"Sì",$A115&lt;&gt;"No"),"Inclusione non valida",IF(OR(AND($D115&lt;&gt;"",NOT(ISNUMBER($D115))),AND($E115&lt;&gt;"",NOT(ISNUMBER($E115))),AND($F115&lt;&gt;"",NOT(ISNUMBER($F115)))),"Valore non numerico",IF(OR(N($D115)&lt;0,N($E115)&lt;0,N($F115)&lt;0),"Valore negativo",IF($A115="No","Esclusa",IF($C115="","Manca voce",IF(AND(N($D115)=0,N($E115)=0),"Manca importo",IF(AND(N($F115)&gt;0,N($E115)=0),"Minimo senza costo per persona","OK"))))))))</f>
        <v/>
      </c>
    </row>
    <row r="116" ht="31" customHeight="1">
      <c r="A116" s="23" t="n"/>
      <c r="B116" s="24" t="n"/>
      <c r="C116" s="24" t="n"/>
      <c r="D116" s="18" t="n"/>
      <c r="E116" s="18" t="n"/>
      <c r="F116" s="17" t="n"/>
      <c r="G116" s="24" t="n"/>
      <c r="H116" s="25">
        <f>IF(COUNTA($A116:$G116)=0,"",IF($J116="Esclusa",0,IF($J116&lt;&gt;"OK","",IF(OR(NOT(ISNUMBER(Ipotesi!$B$4)),Ipotesi!$B$4&lt;=0),"",IFERROR(IFERROR(1*$D116,0)+IFERROR(1*$E116,0)*MAX(Ipotesi!$B$4,IFERROR(1*$F116,0)),"")))))</f>
        <v/>
      </c>
      <c r="I116" s="25">
        <f>IF(OR($H116="",NOT(ISNUMBER(Ipotesi!$B$4)),Ipotesi!$B$4&lt;=0),"",IFERROR($H116/Ipotesi!$B$4,""))</f>
        <v/>
      </c>
      <c r="J116" s="26">
        <f>IF(COUNTA($A116:$G116)=0,"",IF(AND($A116&lt;&gt;"Sì",$A116&lt;&gt;"No"),"Inclusione non valida",IF(OR(AND($D116&lt;&gt;"",NOT(ISNUMBER($D116))),AND($E116&lt;&gt;"",NOT(ISNUMBER($E116))),AND($F116&lt;&gt;"",NOT(ISNUMBER($F116)))),"Valore non numerico",IF(OR(N($D116)&lt;0,N($E116)&lt;0,N($F116)&lt;0),"Valore negativo",IF($A116="No","Esclusa",IF($C116="","Manca voce",IF(AND(N($D116)=0,N($E116)=0),"Manca importo",IF(AND(N($F116)&gt;0,N($E116)=0),"Minimo senza costo per persona","OK"))))))))</f>
        <v/>
      </c>
    </row>
    <row r="117" ht="31" customHeight="1">
      <c r="A117" s="23" t="n"/>
      <c r="B117" s="24" t="n"/>
      <c r="C117" s="24" t="n"/>
      <c r="D117" s="18" t="n"/>
      <c r="E117" s="18" t="n"/>
      <c r="F117" s="17" t="n"/>
      <c r="G117" s="24" t="n"/>
      <c r="H117" s="25">
        <f>IF(COUNTA($A117:$G117)=0,"",IF($J117="Esclusa",0,IF($J117&lt;&gt;"OK","",IF(OR(NOT(ISNUMBER(Ipotesi!$B$4)),Ipotesi!$B$4&lt;=0),"",IFERROR(IFERROR(1*$D117,0)+IFERROR(1*$E117,0)*MAX(Ipotesi!$B$4,IFERROR(1*$F117,0)),"")))))</f>
        <v/>
      </c>
      <c r="I117" s="25">
        <f>IF(OR($H117="",NOT(ISNUMBER(Ipotesi!$B$4)),Ipotesi!$B$4&lt;=0),"",IFERROR($H117/Ipotesi!$B$4,""))</f>
        <v/>
      </c>
      <c r="J117" s="26">
        <f>IF(COUNTA($A117:$G117)=0,"",IF(AND($A117&lt;&gt;"Sì",$A117&lt;&gt;"No"),"Inclusione non valida",IF(OR(AND($D117&lt;&gt;"",NOT(ISNUMBER($D117))),AND($E117&lt;&gt;"",NOT(ISNUMBER($E117))),AND($F117&lt;&gt;"",NOT(ISNUMBER($F117)))),"Valore non numerico",IF(OR(N($D117)&lt;0,N($E117)&lt;0,N($F117)&lt;0),"Valore negativo",IF($A117="No","Esclusa",IF($C117="","Manca voce",IF(AND(N($D117)=0,N($E117)=0),"Manca importo",IF(AND(N($F117)&gt;0,N($E117)=0),"Minimo senza costo per persona","OK"))))))))</f>
        <v/>
      </c>
    </row>
    <row r="118" ht="31" customHeight="1">
      <c r="A118" s="23" t="n"/>
      <c r="B118" s="24" t="n"/>
      <c r="C118" s="24" t="n"/>
      <c r="D118" s="18" t="n"/>
      <c r="E118" s="18" t="n"/>
      <c r="F118" s="17" t="n"/>
      <c r="G118" s="24" t="n"/>
      <c r="H118" s="25">
        <f>IF(COUNTA($A118:$G118)=0,"",IF($J118="Esclusa",0,IF($J118&lt;&gt;"OK","",IF(OR(NOT(ISNUMBER(Ipotesi!$B$4)),Ipotesi!$B$4&lt;=0),"",IFERROR(IFERROR(1*$D118,0)+IFERROR(1*$E118,0)*MAX(Ipotesi!$B$4,IFERROR(1*$F118,0)),"")))))</f>
        <v/>
      </c>
      <c r="I118" s="25">
        <f>IF(OR($H118="",NOT(ISNUMBER(Ipotesi!$B$4)),Ipotesi!$B$4&lt;=0),"",IFERROR($H118/Ipotesi!$B$4,""))</f>
        <v/>
      </c>
      <c r="J118" s="26">
        <f>IF(COUNTA($A118:$G118)=0,"",IF(AND($A118&lt;&gt;"Sì",$A118&lt;&gt;"No"),"Inclusione non valida",IF(OR(AND($D118&lt;&gt;"",NOT(ISNUMBER($D118))),AND($E118&lt;&gt;"",NOT(ISNUMBER($E118))),AND($F118&lt;&gt;"",NOT(ISNUMBER($F118)))),"Valore non numerico",IF(OR(N($D118)&lt;0,N($E118)&lt;0,N($F118)&lt;0),"Valore negativo",IF($A118="No","Esclusa",IF($C118="","Manca voce",IF(AND(N($D118)=0,N($E118)=0),"Manca importo",IF(AND(N($F118)&gt;0,N($E118)=0),"Minimo senza costo per persona","OK"))))))))</f>
        <v/>
      </c>
    </row>
    <row r="119" ht="31" customHeight="1">
      <c r="A119" s="23" t="n"/>
      <c r="B119" s="24" t="n"/>
      <c r="C119" s="24" t="n"/>
      <c r="D119" s="18" t="n"/>
      <c r="E119" s="18" t="n"/>
      <c r="F119" s="17" t="n"/>
      <c r="G119" s="24" t="n"/>
      <c r="H119" s="25">
        <f>IF(COUNTA($A119:$G119)=0,"",IF($J119="Esclusa",0,IF($J119&lt;&gt;"OK","",IF(OR(NOT(ISNUMBER(Ipotesi!$B$4)),Ipotesi!$B$4&lt;=0),"",IFERROR(IFERROR(1*$D119,0)+IFERROR(1*$E119,0)*MAX(Ipotesi!$B$4,IFERROR(1*$F119,0)),"")))))</f>
        <v/>
      </c>
      <c r="I119" s="25">
        <f>IF(OR($H119="",NOT(ISNUMBER(Ipotesi!$B$4)),Ipotesi!$B$4&lt;=0),"",IFERROR($H119/Ipotesi!$B$4,""))</f>
        <v/>
      </c>
      <c r="J119" s="26">
        <f>IF(COUNTA($A119:$G119)=0,"",IF(AND($A119&lt;&gt;"Sì",$A119&lt;&gt;"No"),"Inclusione non valida",IF(OR(AND($D119&lt;&gt;"",NOT(ISNUMBER($D119))),AND($E119&lt;&gt;"",NOT(ISNUMBER($E119))),AND($F119&lt;&gt;"",NOT(ISNUMBER($F119)))),"Valore non numerico",IF(OR(N($D119)&lt;0,N($E119)&lt;0,N($F119)&lt;0),"Valore negativo",IF($A119="No","Esclusa",IF($C119="","Manca voce",IF(AND(N($D119)=0,N($E119)=0),"Manca importo",IF(AND(N($F119)&gt;0,N($E119)=0),"Minimo senza costo per persona","OK"))))))))</f>
        <v/>
      </c>
    </row>
    <row r="120" ht="31" customHeight="1">
      <c r="A120" s="23" t="n"/>
      <c r="B120" s="24" t="n"/>
      <c r="C120" s="24" t="n"/>
      <c r="D120" s="18" t="n"/>
      <c r="E120" s="18" t="n"/>
      <c r="F120" s="17" t="n"/>
      <c r="G120" s="24" t="n"/>
      <c r="H120" s="25">
        <f>IF(COUNTA($A120:$G120)=0,"",IF($J120="Esclusa",0,IF($J120&lt;&gt;"OK","",IF(OR(NOT(ISNUMBER(Ipotesi!$B$4)),Ipotesi!$B$4&lt;=0),"",IFERROR(IFERROR(1*$D120,0)+IFERROR(1*$E120,0)*MAX(Ipotesi!$B$4,IFERROR(1*$F120,0)),"")))))</f>
        <v/>
      </c>
      <c r="I120" s="25">
        <f>IF(OR($H120="",NOT(ISNUMBER(Ipotesi!$B$4)),Ipotesi!$B$4&lt;=0),"",IFERROR($H120/Ipotesi!$B$4,""))</f>
        <v/>
      </c>
      <c r="J120" s="26">
        <f>IF(COUNTA($A120:$G120)=0,"",IF(AND($A120&lt;&gt;"Sì",$A120&lt;&gt;"No"),"Inclusione non valida",IF(OR(AND($D120&lt;&gt;"",NOT(ISNUMBER($D120))),AND($E120&lt;&gt;"",NOT(ISNUMBER($E120))),AND($F120&lt;&gt;"",NOT(ISNUMBER($F120)))),"Valore non numerico",IF(OR(N($D120)&lt;0,N($E120)&lt;0,N($F120)&lt;0),"Valore negativo",IF($A120="No","Esclusa",IF($C120="","Manca voce",IF(AND(N($D120)=0,N($E120)=0),"Manca importo",IF(AND(N($F120)&gt;0,N($E120)=0),"Minimo senza costo per persona","OK"))))))))</f>
        <v/>
      </c>
    </row>
    <row r="121" ht="31" customHeight="1">
      <c r="A121" s="23" t="n"/>
      <c r="B121" s="24" t="n"/>
      <c r="C121" s="24" t="n"/>
      <c r="D121" s="18" t="n"/>
      <c r="E121" s="18" t="n"/>
      <c r="F121" s="17" t="n"/>
      <c r="G121" s="24" t="n"/>
      <c r="H121" s="25">
        <f>IF(COUNTA($A121:$G121)=0,"",IF($J121="Esclusa",0,IF($J121&lt;&gt;"OK","",IF(OR(NOT(ISNUMBER(Ipotesi!$B$4)),Ipotesi!$B$4&lt;=0),"",IFERROR(IFERROR(1*$D121,0)+IFERROR(1*$E121,0)*MAX(Ipotesi!$B$4,IFERROR(1*$F121,0)),"")))))</f>
        <v/>
      </c>
      <c r="I121" s="25">
        <f>IF(OR($H121="",NOT(ISNUMBER(Ipotesi!$B$4)),Ipotesi!$B$4&lt;=0),"",IFERROR($H121/Ipotesi!$B$4,""))</f>
        <v/>
      </c>
      <c r="J121" s="26">
        <f>IF(COUNTA($A121:$G121)=0,"",IF(AND($A121&lt;&gt;"Sì",$A121&lt;&gt;"No"),"Inclusione non valida",IF(OR(AND($D121&lt;&gt;"",NOT(ISNUMBER($D121))),AND($E121&lt;&gt;"",NOT(ISNUMBER($E121))),AND($F121&lt;&gt;"",NOT(ISNUMBER($F121)))),"Valore non numerico",IF(OR(N($D121)&lt;0,N($E121)&lt;0,N($F121)&lt;0),"Valore negativo",IF($A121="No","Esclusa",IF($C121="","Manca voce",IF(AND(N($D121)=0,N($E121)=0),"Manca importo",IF(AND(N($F121)&gt;0,N($E121)=0),"Minimo senza costo per persona","OK"))))))))</f>
        <v/>
      </c>
    </row>
    <row r="122" ht="31" customHeight="1">
      <c r="A122" s="23" t="n"/>
      <c r="B122" s="24" t="n"/>
      <c r="C122" s="24" t="n"/>
      <c r="D122" s="18" t="n"/>
      <c r="E122" s="18" t="n"/>
      <c r="F122" s="17" t="n"/>
      <c r="G122" s="24" t="n"/>
      <c r="H122" s="25">
        <f>IF(COUNTA($A122:$G122)=0,"",IF($J122="Esclusa",0,IF($J122&lt;&gt;"OK","",IF(OR(NOT(ISNUMBER(Ipotesi!$B$4)),Ipotesi!$B$4&lt;=0),"",IFERROR(IFERROR(1*$D122,0)+IFERROR(1*$E122,0)*MAX(Ipotesi!$B$4,IFERROR(1*$F122,0)),"")))))</f>
        <v/>
      </c>
      <c r="I122" s="25">
        <f>IF(OR($H122="",NOT(ISNUMBER(Ipotesi!$B$4)),Ipotesi!$B$4&lt;=0),"",IFERROR($H122/Ipotesi!$B$4,""))</f>
        <v/>
      </c>
      <c r="J122" s="26">
        <f>IF(COUNTA($A122:$G122)=0,"",IF(AND($A122&lt;&gt;"Sì",$A122&lt;&gt;"No"),"Inclusione non valida",IF(OR(AND($D122&lt;&gt;"",NOT(ISNUMBER($D122))),AND($E122&lt;&gt;"",NOT(ISNUMBER($E122))),AND($F122&lt;&gt;"",NOT(ISNUMBER($F122)))),"Valore non numerico",IF(OR(N($D122)&lt;0,N($E122)&lt;0,N($F122)&lt;0),"Valore negativo",IF($A122="No","Esclusa",IF($C122="","Manca voce",IF(AND(N($D122)=0,N($E122)=0),"Manca importo",IF(AND(N($F122)&gt;0,N($E122)=0),"Minimo senza costo per persona","OK"))))))))</f>
        <v/>
      </c>
    </row>
    <row r="123" ht="31" customHeight="1">
      <c r="A123" s="23" t="n"/>
      <c r="B123" s="24" t="n"/>
      <c r="C123" s="24" t="n"/>
      <c r="D123" s="18" t="n"/>
      <c r="E123" s="18" t="n"/>
      <c r="F123" s="17" t="n"/>
      <c r="G123" s="24" t="n"/>
      <c r="H123" s="25">
        <f>IF(COUNTA($A123:$G123)=0,"",IF($J123="Esclusa",0,IF($J123&lt;&gt;"OK","",IF(OR(NOT(ISNUMBER(Ipotesi!$B$4)),Ipotesi!$B$4&lt;=0),"",IFERROR(IFERROR(1*$D123,0)+IFERROR(1*$E123,0)*MAX(Ipotesi!$B$4,IFERROR(1*$F123,0)),"")))))</f>
        <v/>
      </c>
      <c r="I123" s="25">
        <f>IF(OR($H123="",NOT(ISNUMBER(Ipotesi!$B$4)),Ipotesi!$B$4&lt;=0),"",IFERROR($H123/Ipotesi!$B$4,""))</f>
        <v/>
      </c>
      <c r="J123" s="26">
        <f>IF(COUNTA($A123:$G123)=0,"",IF(AND($A123&lt;&gt;"Sì",$A123&lt;&gt;"No"),"Inclusione non valida",IF(OR(AND($D123&lt;&gt;"",NOT(ISNUMBER($D123))),AND($E123&lt;&gt;"",NOT(ISNUMBER($E123))),AND($F123&lt;&gt;"",NOT(ISNUMBER($F123)))),"Valore non numerico",IF(OR(N($D123)&lt;0,N($E123)&lt;0,N($F123)&lt;0),"Valore negativo",IF($A123="No","Esclusa",IF($C123="","Manca voce",IF(AND(N($D123)=0,N($E123)=0),"Manca importo",IF(AND(N($F123)&gt;0,N($E123)=0),"Minimo senza costo per persona","OK"))))))))</f>
        <v/>
      </c>
    </row>
    <row r="124" ht="31" customHeight="1">
      <c r="A124" s="23" t="n"/>
      <c r="B124" s="24" t="n"/>
      <c r="C124" s="24" t="n"/>
      <c r="D124" s="18" t="n"/>
      <c r="E124" s="18" t="n"/>
      <c r="F124" s="17" t="n"/>
      <c r="G124" s="24" t="n"/>
      <c r="H124" s="25">
        <f>IF(COUNTA($A124:$G124)=0,"",IF($J124="Esclusa",0,IF($J124&lt;&gt;"OK","",IF(OR(NOT(ISNUMBER(Ipotesi!$B$4)),Ipotesi!$B$4&lt;=0),"",IFERROR(IFERROR(1*$D124,0)+IFERROR(1*$E124,0)*MAX(Ipotesi!$B$4,IFERROR(1*$F124,0)),"")))))</f>
        <v/>
      </c>
      <c r="I124" s="25">
        <f>IF(OR($H124="",NOT(ISNUMBER(Ipotesi!$B$4)),Ipotesi!$B$4&lt;=0),"",IFERROR($H124/Ipotesi!$B$4,""))</f>
        <v/>
      </c>
      <c r="J124" s="26">
        <f>IF(COUNTA($A124:$G124)=0,"",IF(AND($A124&lt;&gt;"Sì",$A124&lt;&gt;"No"),"Inclusione non valida",IF(OR(AND($D124&lt;&gt;"",NOT(ISNUMBER($D124))),AND($E124&lt;&gt;"",NOT(ISNUMBER($E124))),AND($F124&lt;&gt;"",NOT(ISNUMBER($F124)))),"Valore non numerico",IF(OR(N($D124)&lt;0,N($E124)&lt;0,N($F124)&lt;0),"Valore negativo",IF($A124="No","Esclusa",IF($C124="","Manca voce",IF(AND(N($D124)=0,N($E124)=0),"Manca importo",IF(AND(N($F124)&gt;0,N($E124)=0),"Minimo senza costo per persona","OK"))))))))</f>
        <v/>
      </c>
    </row>
    <row r="125" ht="31" customHeight="1">
      <c r="A125" s="23" t="n"/>
      <c r="B125" s="24" t="n"/>
      <c r="C125" s="24" t="n"/>
      <c r="D125" s="18" t="n"/>
      <c r="E125" s="18" t="n"/>
      <c r="F125" s="17" t="n"/>
      <c r="G125" s="24" t="n"/>
      <c r="H125" s="25">
        <f>IF(COUNTA($A125:$G125)=0,"",IF($J125="Esclusa",0,IF($J125&lt;&gt;"OK","",IF(OR(NOT(ISNUMBER(Ipotesi!$B$4)),Ipotesi!$B$4&lt;=0),"",IFERROR(IFERROR(1*$D125,0)+IFERROR(1*$E125,0)*MAX(Ipotesi!$B$4,IFERROR(1*$F125,0)),"")))))</f>
        <v/>
      </c>
      <c r="I125" s="25">
        <f>IF(OR($H125="",NOT(ISNUMBER(Ipotesi!$B$4)),Ipotesi!$B$4&lt;=0),"",IFERROR($H125/Ipotesi!$B$4,""))</f>
        <v/>
      </c>
      <c r="J125" s="26">
        <f>IF(COUNTA($A125:$G125)=0,"",IF(AND($A125&lt;&gt;"Sì",$A125&lt;&gt;"No"),"Inclusione non valida",IF(OR(AND($D125&lt;&gt;"",NOT(ISNUMBER($D125))),AND($E125&lt;&gt;"",NOT(ISNUMBER($E125))),AND($F125&lt;&gt;"",NOT(ISNUMBER($F125)))),"Valore non numerico",IF(OR(N($D125)&lt;0,N($E125)&lt;0,N($F125)&lt;0),"Valore negativo",IF($A125="No","Esclusa",IF($C125="","Manca voce",IF(AND(N($D125)=0,N($E125)=0),"Manca importo",IF(AND(N($F125)&gt;0,N($E125)=0),"Minimo senza costo per persona","OK"))))))))</f>
        <v/>
      </c>
    </row>
    <row r="126" ht="31" customHeight="1">
      <c r="A126" s="23" t="n"/>
      <c r="B126" s="24" t="n"/>
      <c r="C126" s="24" t="n"/>
      <c r="D126" s="18" t="n"/>
      <c r="E126" s="18" t="n"/>
      <c r="F126" s="17" t="n"/>
      <c r="G126" s="24" t="n"/>
      <c r="H126" s="25">
        <f>IF(COUNTA($A126:$G126)=0,"",IF($J126="Esclusa",0,IF($J126&lt;&gt;"OK","",IF(OR(NOT(ISNUMBER(Ipotesi!$B$4)),Ipotesi!$B$4&lt;=0),"",IFERROR(IFERROR(1*$D126,0)+IFERROR(1*$E126,0)*MAX(Ipotesi!$B$4,IFERROR(1*$F126,0)),"")))))</f>
        <v/>
      </c>
      <c r="I126" s="25">
        <f>IF(OR($H126="",NOT(ISNUMBER(Ipotesi!$B$4)),Ipotesi!$B$4&lt;=0),"",IFERROR($H126/Ipotesi!$B$4,""))</f>
        <v/>
      </c>
      <c r="J126" s="26">
        <f>IF(COUNTA($A126:$G126)=0,"",IF(AND($A126&lt;&gt;"Sì",$A126&lt;&gt;"No"),"Inclusione non valida",IF(OR(AND($D126&lt;&gt;"",NOT(ISNUMBER($D126))),AND($E126&lt;&gt;"",NOT(ISNUMBER($E126))),AND($F126&lt;&gt;"",NOT(ISNUMBER($F126)))),"Valore non numerico",IF(OR(N($D126)&lt;0,N($E126)&lt;0,N($F126)&lt;0),"Valore negativo",IF($A126="No","Esclusa",IF($C126="","Manca voce",IF(AND(N($D126)=0,N($E126)=0),"Manca importo",IF(AND(N($F126)&gt;0,N($E126)=0),"Minimo senza costo per persona","OK"))))))))</f>
        <v/>
      </c>
    </row>
    <row r="127" ht="31" customHeight="1">
      <c r="A127" s="23" t="n"/>
      <c r="B127" s="24" t="n"/>
      <c r="C127" s="24" t="n"/>
      <c r="D127" s="18" t="n"/>
      <c r="E127" s="18" t="n"/>
      <c r="F127" s="17" t="n"/>
      <c r="G127" s="24" t="n"/>
      <c r="H127" s="25">
        <f>IF(COUNTA($A127:$G127)=0,"",IF($J127="Esclusa",0,IF($J127&lt;&gt;"OK","",IF(OR(NOT(ISNUMBER(Ipotesi!$B$4)),Ipotesi!$B$4&lt;=0),"",IFERROR(IFERROR(1*$D127,0)+IFERROR(1*$E127,0)*MAX(Ipotesi!$B$4,IFERROR(1*$F127,0)),"")))))</f>
        <v/>
      </c>
      <c r="I127" s="25">
        <f>IF(OR($H127="",NOT(ISNUMBER(Ipotesi!$B$4)),Ipotesi!$B$4&lt;=0),"",IFERROR($H127/Ipotesi!$B$4,""))</f>
        <v/>
      </c>
      <c r="J127" s="26">
        <f>IF(COUNTA($A127:$G127)=0,"",IF(AND($A127&lt;&gt;"Sì",$A127&lt;&gt;"No"),"Inclusione non valida",IF(OR(AND($D127&lt;&gt;"",NOT(ISNUMBER($D127))),AND($E127&lt;&gt;"",NOT(ISNUMBER($E127))),AND($F127&lt;&gt;"",NOT(ISNUMBER($F127)))),"Valore non numerico",IF(OR(N($D127)&lt;0,N($E127)&lt;0,N($F127)&lt;0),"Valore negativo",IF($A127="No","Esclusa",IF($C127="","Manca voce",IF(AND(N($D127)=0,N($E127)=0),"Manca importo",IF(AND(N($F127)&gt;0,N($E127)=0),"Minimo senza costo per persona","OK"))))))))</f>
        <v/>
      </c>
    </row>
    <row r="128" ht="31" customHeight="1">
      <c r="A128" s="23" t="n"/>
      <c r="B128" s="24" t="n"/>
      <c r="C128" s="24" t="n"/>
      <c r="D128" s="18" t="n"/>
      <c r="E128" s="18" t="n"/>
      <c r="F128" s="17" t="n"/>
      <c r="G128" s="24" t="n"/>
      <c r="H128" s="25">
        <f>IF(COUNTA($A128:$G128)=0,"",IF($J128="Esclusa",0,IF($J128&lt;&gt;"OK","",IF(OR(NOT(ISNUMBER(Ipotesi!$B$4)),Ipotesi!$B$4&lt;=0),"",IFERROR(IFERROR(1*$D128,0)+IFERROR(1*$E128,0)*MAX(Ipotesi!$B$4,IFERROR(1*$F128,0)),"")))))</f>
        <v/>
      </c>
      <c r="I128" s="25">
        <f>IF(OR($H128="",NOT(ISNUMBER(Ipotesi!$B$4)),Ipotesi!$B$4&lt;=0),"",IFERROR($H128/Ipotesi!$B$4,""))</f>
        <v/>
      </c>
      <c r="J128" s="26">
        <f>IF(COUNTA($A128:$G128)=0,"",IF(AND($A128&lt;&gt;"Sì",$A128&lt;&gt;"No"),"Inclusione non valida",IF(OR(AND($D128&lt;&gt;"",NOT(ISNUMBER($D128))),AND($E128&lt;&gt;"",NOT(ISNUMBER($E128))),AND($F128&lt;&gt;"",NOT(ISNUMBER($F128)))),"Valore non numerico",IF(OR(N($D128)&lt;0,N($E128)&lt;0,N($F128)&lt;0),"Valore negativo",IF($A128="No","Esclusa",IF($C128="","Manca voce",IF(AND(N($D128)=0,N($E128)=0),"Manca importo",IF(AND(N($F128)&gt;0,N($E128)=0),"Minimo senza costo per persona","OK"))))))))</f>
        <v/>
      </c>
    </row>
    <row r="129" ht="31" customHeight="1">
      <c r="A129" s="23" t="n"/>
      <c r="B129" s="24" t="n"/>
      <c r="C129" s="24" t="n"/>
      <c r="D129" s="18" t="n"/>
      <c r="E129" s="18" t="n"/>
      <c r="F129" s="17" t="n"/>
      <c r="G129" s="24" t="n"/>
      <c r="H129" s="25">
        <f>IF(COUNTA($A129:$G129)=0,"",IF($J129="Esclusa",0,IF($J129&lt;&gt;"OK","",IF(OR(NOT(ISNUMBER(Ipotesi!$B$4)),Ipotesi!$B$4&lt;=0),"",IFERROR(IFERROR(1*$D129,0)+IFERROR(1*$E129,0)*MAX(Ipotesi!$B$4,IFERROR(1*$F129,0)),"")))))</f>
        <v/>
      </c>
      <c r="I129" s="25">
        <f>IF(OR($H129="",NOT(ISNUMBER(Ipotesi!$B$4)),Ipotesi!$B$4&lt;=0),"",IFERROR($H129/Ipotesi!$B$4,""))</f>
        <v/>
      </c>
      <c r="J129" s="26">
        <f>IF(COUNTA($A129:$G129)=0,"",IF(AND($A129&lt;&gt;"Sì",$A129&lt;&gt;"No"),"Inclusione non valida",IF(OR(AND($D129&lt;&gt;"",NOT(ISNUMBER($D129))),AND($E129&lt;&gt;"",NOT(ISNUMBER($E129))),AND($F129&lt;&gt;"",NOT(ISNUMBER($F129)))),"Valore non numerico",IF(OR(N($D129)&lt;0,N($E129)&lt;0,N($F129)&lt;0),"Valore negativo",IF($A129="No","Esclusa",IF($C129="","Manca voce",IF(AND(N($D129)=0,N($E129)=0),"Manca importo",IF(AND(N($F129)&gt;0,N($E129)=0),"Minimo senza costo per persona","OK"))))))))</f>
        <v/>
      </c>
    </row>
    <row r="130" ht="31" customHeight="1">
      <c r="A130" s="23" t="n"/>
      <c r="B130" s="24" t="n"/>
      <c r="C130" s="24" t="n"/>
      <c r="D130" s="18" t="n"/>
      <c r="E130" s="18" t="n"/>
      <c r="F130" s="17" t="n"/>
      <c r="G130" s="24" t="n"/>
      <c r="H130" s="25">
        <f>IF(COUNTA($A130:$G130)=0,"",IF($J130="Esclusa",0,IF($J130&lt;&gt;"OK","",IF(OR(NOT(ISNUMBER(Ipotesi!$B$4)),Ipotesi!$B$4&lt;=0),"",IFERROR(IFERROR(1*$D130,0)+IFERROR(1*$E130,0)*MAX(Ipotesi!$B$4,IFERROR(1*$F130,0)),"")))))</f>
        <v/>
      </c>
      <c r="I130" s="25">
        <f>IF(OR($H130="",NOT(ISNUMBER(Ipotesi!$B$4)),Ipotesi!$B$4&lt;=0),"",IFERROR($H130/Ipotesi!$B$4,""))</f>
        <v/>
      </c>
      <c r="J130" s="26">
        <f>IF(COUNTA($A130:$G130)=0,"",IF(AND($A130&lt;&gt;"Sì",$A130&lt;&gt;"No"),"Inclusione non valida",IF(OR(AND($D130&lt;&gt;"",NOT(ISNUMBER($D130))),AND($E130&lt;&gt;"",NOT(ISNUMBER($E130))),AND($F130&lt;&gt;"",NOT(ISNUMBER($F130)))),"Valore non numerico",IF(OR(N($D130)&lt;0,N($E130)&lt;0,N($F130)&lt;0),"Valore negativo",IF($A130="No","Esclusa",IF($C130="","Manca voce",IF(AND(N($D130)=0,N($E130)=0),"Manca importo",IF(AND(N($F130)&gt;0,N($E130)=0),"Minimo senza costo per persona","OK"))))))))</f>
        <v/>
      </c>
    </row>
    <row r="131" ht="31" customHeight="1">
      <c r="A131" s="23" t="n"/>
      <c r="B131" s="24" t="n"/>
      <c r="C131" s="24" t="n"/>
      <c r="D131" s="18" t="n"/>
      <c r="E131" s="18" t="n"/>
      <c r="F131" s="17" t="n"/>
      <c r="G131" s="24" t="n"/>
      <c r="H131" s="25">
        <f>IF(COUNTA($A131:$G131)=0,"",IF($J131="Esclusa",0,IF($J131&lt;&gt;"OK","",IF(OR(NOT(ISNUMBER(Ipotesi!$B$4)),Ipotesi!$B$4&lt;=0),"",IFERROR(IFERROR(1*$D131,0)+IFERROR(1*$E131,0)*MAX(Ipotesi!$B$4,IFERROR(1*$F131,0)),"")))))</f>
        <v/>
      </c>
      <c r="I131" s="25">
        <f>IF(OR($H131="",NOT(ISNUMBER(Ipotesi!$B$4)),Ipotesi!$B$4&lt;=0),"",IFERROR($H131/Ipotesi!$B$4,""))</f>
        <v/>
      </c>
      <c r="J131" s="26">
        <f>IF(COUNTA($A131:$G131)=0,"",IF(AND($A131&lt;&gt;"Sì",$A131&lt;&gt;"No"),"Inclusione non valida",IF(OR(AND($D131&lt;&gt;"",NOT(ISNUMBER($D131))),AND($E131&lt;&gt;"",NOT(ISNUMBER($E131))),AND($F131&lt;&gt;"",NOT(ISNUMBER($F131)))),"Valore non numerico",IF(OR(N($D131)&lt;0,N($E131)&lt;0,N($F131)&lt;0),"Valore negativo",IF($A131="No","Esclusa",IF($C131="","Manca voce",IF(AND(N($D131)=0,N($E131)=0),"Manca importo",IF(AND(N($F131)&gt;0,N($E131)=0),"Minimo senza costo per persona","OK"))))))))</f>
        <v/>
      </c>
    </row>
    <row r="132" ht="31" customHeight="1">
      <c r="A132" s="23" t="n"/>
      <c r="B132" s="24" t="n"/>
      <c r="C132" s="24" t="n"/>
      <c r="D132" s="18" t="n"/>
      <c r="E132" s="18" t="n"/>
      <c r="F132" s="17" t="n"/>
      <c r="G132" s="24" t="n"/>
      <c r="H132" s="25">
        <f>IF(COUNTA($A132:$G132)=0,"",IF($J132="Esclusa",0,IF($J132&lt;&gt;"OK","",IF(OR(NOT(ISNUMBER(Ipotesi!$B$4)),Ipotesi!$B$4&lt;=0),"",IFERROR(IFERROR(1*$D132,0)+IFERROR(1*$E132,0)*MAX(Ipotesi!$B$4,IFERROR(1*$F132,0)),"")))))</f>
        <v/>
      </c>
      <c r="I132" s="25">
        <f>IF(OR($H132="",NOT(ISNUMBER(Ipotesi!$B$4)),Ipotesi!$B$4&lt;=0),"",IFERROR($H132/Ipotesi!$B$4,""))</f>
        <v/>
      </c>
      <c r="J132" s="26">
        <f>IF(COUNTA($A132:$G132)=0,"",IF(AND($A132&lt;&gt;"Sì",$A132&lt;&gt;"No"),"Inclusione non valida",IF(OR(AND($D132&lt;&gt;"",NOT(ISNUMBER($D132))),AND($E132&lt;&gt;"",NOT(ISNUMBER($E132))),AND($F132&lt;&gt;"",NOT(ISNUMBER($F132)))),"Valore non numerico",IF(OR(N($D132)&lt;0,N($E132)&lt;0,N($F132)&lt;0),"Valore negativo",IF($A132="No","Esclusa",IF($C132="","Manca voce",IF(AND(N($D132)=0,N($E132)=0),"Manca importo",IF(AND(N($F132)&gt;0,N($E132)=0),"Minimo senza costo per persona","OK"))))))))</f>
        <v/>
      </c>
    </row>
    <row r="133" ht="31" customHeight="1">
      <c r="A133" s="23" t="n"/>
      <c r="B133" s="24" t="n"/>
      <c r="C133" s="24" t="n"/>
      <c r="D133" s="18" t="n"/>
      <c r="E133" s="18" t="n"/>
      <c r="F133" s="17" t="n"/>
      <c r="G133" s="24" t="n"/>
      <c r="H133" s="25">
        <f>IF(COUNTA($A133:$G133)=0,"",IF($J133="Esclusa",0,IF($J133&lt;&gt;"OK","",IF(OR(NOT(ISNUMBER(Ipotesi!$B$4)),Ipotesi!$B$4&lt;=0),"",IFERROR(IFERROR(1*$D133,0)+IFERROR(1*$E133,0)*MAX(Ipotesi!$B$4,IFERROR(1*$F133,0)),"")))))</f>
        <v/>
      </c>
      <c r="I133" s="25">
        <f>IF(OR($H133="",NOT(ISNUMBER(Ipotesi!$B$4)),Ipotesi!$B$4&lt;=0),"",IFERROR($H133/Ipotesi!$B$4,""))</f>
        <v/>
      </c>
      <c r="J133" s="26">
        <f>IF(COUNTA($A133:$G133)=0,"",IF(AND($A133&lt;&gt;"Sì",$A133&lt;&gt;"No"),"Inclusione non valida",IF(OR(AND($D133&lt;&gt;"",NOT(ISNUMBER($D133))),AND($E133&lt;&gt;"",NOT(ISNUMBER($E133))),AND($F133&lt;&gt;"",NOT(ISNUMBER($F133)))),"Valore non numerico",IF(OR(N($D133)&lt;0,N($E133)&lt;0,N($F133)&lt;0),"Valore negativo",IF($A133="No","Esclusa",IF($C133="","Manca voce",IF(AND(N($D133)=0,N($E133)=0),"Manca importo",IF(AND(N($F133)&gt;0,N($E133)=0),"Minimo senza costo per persona","OK"))))))))</f>
        <v/>
      </c>
    </row>
    <row r="134" ht="31" customHeight="1">
      <c r="A134" s="23" t="n"/>
      <c r="B134" s="24" t="n"/>
      <c r="C134" s="24" t="n"/>
      <c r="D134" s="18" t="n"/>
      <c r="E134" s="18" t="n"/>
      <c r="F134" s="17" t="n"/>
      <c r="G134" s="24" t="n"/>
      <c r="H134" s="25">
        <f>IF(COUNTA($A134:$G134)=0,"",IF($J134="Esclusa",0,IF($J134&lt;&gt;"OK","",IF(OR(NOT(ISNUMBER(Ipotesi!$B$4)),Ipotesi!$B$4&lt;=0),"",IFERROR(IFERROR(1*$D134,0)+IFERROR(1*$E134,0)*MAX(Ipotesi!$B$4,IFERROR(1*$F134,0)),"")))))</f>
        <v/>
      </c>
      <c r="I134" s="25">
        <f>IF(OR($H134="",NOT(ISNUMBER(Ipotesi!$B$4)),Ipotesi!$B$4&lt;=0),"",IFERROR($H134/Ipotesi!$B$4,""))</f>
        <v/>
      </c>
      <c r="J134" s="26">
        <f>IF(COUNTA($A134:$G134)=0,"",IF(AND($A134&lt;&gt;"Sì",$A134&lt;&gt;"No"),"Inclusione non valida",IF(OR(AND($D134&lt;&gt;"",NOT(ISNUMBER($D134))),AND($E134&lt;&gt;"",NOT(ISNUMBER($E134))),AND($F134&lt;&gt;"",NOT(ISNUMBER($F134)))),"Valore non numerico",IF(OR(N($D134)&lt;0,N($E134)&lt;0,N($F134)&lt;0),"Valore negativo",IF($A134="No","Esclusa",IF($C134="","Manca voce",IF(AND(N($D134)=0,N($E134)=0),"Manca importo",IF(AND(N($F134)&gt;0,N($E134)=0),"Minimo senza costo per persona","OK"))))))))</f>
        <v/>
      </c>
    </row>
    <row r="135" ht="31" customHeight="1">
      <c r="A135" s="23" t="n"/>
      <c r="B135" s="24" t="n"/>
      <c r="C135" s="24" t="n"/>
      <c r="D135" s="18" t="n"/>
      <c r="E135" s="18" t="n"/>
      <c r="F135" s="17" t="n"/>
      <c r="G135" s="24" t="n"/>
      <c r="H135" s="25">
        <f>IF(COUNTA($A135:$G135)=0,"",IF($J135="Esclusa",0,IF($J135&lt;&gt;"OK","",IF(OR(NOT(ISNUMBER(Ipotesi!$B$4)),Ipotesi!$B$4&lt;=0),"",IFERROR(IFERROR(1*$D135,0)+IFERROR(1*$E135,0)*MAX(Ipotesi!$B$4,IFERROR(1*$F135,0)),"")))))</f>
        <v/>
      </c>
      <c r="I135" s="25">
        <f>IF(OR($H135="",NOT(ISNUMBER(Ipotesi!$B$4)),Ipotesi!$B$4&lt;=0),"",IFERROR($H135/Ipotesi!$B$4,""))</f>
        <v/>
      </c>
      <c r="J135" s="26">
        <f>IF(COUNTA($A135:$G135)=0,"",IF(AND($A135&lt;&gt;"Sì",$A135&lt;&gt;"No"),"Inclusione non valida",IF(OR(AND($D135&lt;&gt;"",NOT(ISNUMBER($D135))),AND($E135&lt;&gt;"",NOT(ISNUMBER($E135))),AND($F135&lt;&gt;"",NOT(ISNUMBER($F135)))),"Valore non numerico",IF(OR(N($D135)&lt;0,N($E135)&lt;0,N($F135)&lt;0),"Valore negativo",IF($A135="No","Esclusa",IF($C135="","Manca voce",IF(AND(N($D135)=0,N($E135)=0),"Manca importo",IF(AND(N($F135)&gt;0,N($E135)=0),"Minimo senza costo per persona","OK"))))))))</f>
        <v/>
      </c>
    </row>
    <row r="136" ht="31" customHeight="1">
      <c r="A136" s="23" t="n"/>
      <c r="B136" s="24" t="n"/>
      <c r="C136" s="24" t="n"/>
      <c r="D136" s="18" t="n"/>
      <c r="E136" s="18" t="n"/>
      <c r="F136" s="17" t="n"/>
      <c r="G136" s="24" t="n"/>
      <c r="H136" s="25">
        <f>IF(COUNTA($A136:$G136)=0,"",IF($J136="Esclusa",0,IF($J136&lt;&gt;"OK","",IF(OR(NOT(ISNUMBER(Ipotesi!$B$4)),Ipotesi!$B$4&lt;=0),"",IFERROR(IFERROR(1*$D136,0)+IFERROR(1*$E136,0)*MAX(Ipotesi!$B$4,IFERROR(1*$F136,0)),"")))))</f>
        <v/>
      </c>
      <c r="I136" s="25">
        <f>IF(OR($H136="",NOT(ISNUMBER(Ipotesi!$B$4)),Ipotesi!$B$4&lt;=0),"",IFERROR($H136/Ipotesi!$B$4,""))</f>
        <v/>
      </c>
      <c r="J136" s="26">
        <f>IF(COUNTA($A136:$G136)=0,"",IF(AND($A136&lt;&gt;"Sì",$A136&lt;&gt;"No"),"Inclusione non valida",IF(OR(AND($D136&lt;&gt;"",NOT(ISNUMBER($D136))),AND($E136&lt;&gt;"",NOT(ISNUMBER($E136))),AND($F136&lt;&gt;"",NOT(ISNUMBER($F136)))),"Valore non numerico",IF(OR(N($D136)&lt;0,N($E136)&lt;0,N($F136)&lt;0),"Valore negativo",IF($A136="No","Esclusa",IF($C136="","Manca voce",IF(AND(N($D136)=0,N($E136)=0),"Manca importo",IF(AND(N($F136)&gt;0,N($E136)=0),"Minimo senza costo per persona","OK"))))))))</f>
        <v/>
      </c>
    </row>
    <row r="137" ht="31" customHeight="1">
      <c r="A137" s="23" t="n"/>
      <c r="B137" s="24" t="n"/>
      <c r="C137" s="24" t="n"/>
      <c r="D137" s="18" t="n"/>
      <c r="E137" s="18" t="n"/>
      <c r="F137" s="17" t="n"/>
      <c r="G137" s="24" t="n"/>
      <c r="H137" s="25">
        <f>IF(COUNTA($A137:$G137)=0,"",IF($J137="Esclusa",0,IF($J137&lt;&gt;"OK","",IF(OR(NOT(ISNUMBER(Ipotesi!$B$4)),Ipotesi!$B$4&lt;=0),"",IFERROR(IFERROR(1*$D137,0)+IFERROR(1*$E137,0)*MAX(Ipotesi!$B$4,IFERROR(1*$F137,0)),"")))))</f>
        <v/>
      </c>
      <c r="I137" s="25">
        <f>IF(OR($H137="",NOT(ISNUMBER(Ipotesi!$B$4)),Ipotesi!$B$4&lt;=0),"",IFERROR($H137/Ipotesi!$B$4,""))</f>
        <v/>
      </c>
      <c r="J137" s="26">
        <f>IF(COUNTA($A137:$G137)=0,"",IF(AND($A137&lt;&gt;"Sì",$A137&lt;&gt;"No"),"Inclusione non valida",IF(OR(AND($D137&lt;&gt;"",NOT(ISNUMBER($D137))),AND($E137&lt;&gt;"",NOT(ISNUMBER($E137))),AND($F137&lt;&gt;"",NOT(ISNUMBER($F137)))),"Valore non numerico",IF(OR(N($D137)&lt;0,N($E137)&lt;0,N($F137)&lt;0),"Valore negativo",IF($A137="No","Esclusa",IF($C137="","Manca voce",IF(AND(N($D137)=0,N($E137)=0),"Manca importo",IF(AND(N($F137)&gt;0,N($E137)=0),"Minimo senza costo per persona","OK"))))))))</f>
        <v/>
      </c>
    </row>
    <row r="138" ht="31" customHeight="1">
      <c r="A138" s="23" t="n"/>
      <c r="B138" s="24" t="n"/>
      <c r="C138" s="24" t="n"/>
      <c r="D138" s="18" t="n"/>
      <c r="E138" s="18" t="n"/>
      <c r="F138" s="17" t="n"/>
      <c r="G138" s="24" t="n"/>
      <c r="H138" s="25">
        <f>IF(COUNTA($A138:$G138)=0,"",IF($J138="Esclusa",0,IF($J138&lt;&gt;"OK","",IF(OR(NOT(ISNUMBER(Ipotesi!$B$4)),Ipotesi!$B$4&lt;=0),"",IFERROR(IFERROR(1*$D138,0)+IFERROR(1*$E138,0)*MAX(Ipotesi!$B$4,IFERROR(1*$F138,0)),"")))))</f>
        <v/>
      </c>
      <c r="I138" s="25">
        <f>IF(OR($H138="",NOT(ISNUMBER(Ipotesi!$B$4)),Ipotesi!$B$4&lt;=0),"",IFERROR($H138/Ipotesi!$B$4,""))</f>
        <v/>
      </c>
      <c r="J138" s="26">
        <f>IF(COUNTA($A138:$G138)=0,"",IF(AND($A138&lt;&gt;"Sì",$A138&lt;&gt;"No"),"Inclusione non valida",IF(OR(AND($D138&lt;&gt;"",NOT(ISNUMBER($D138))),AND($E138&lt;&gt;"",NOT(ISNUMBER($E138))),AND($F138&lt;&gt;"",NOT(ISNUMBER($F138)))),"Valore non numerico",IF(OR(N($D138)&lt;0,N($E138)&lt;0,N($F138)&lt;0),"Valore negativo",IF($A138="No","Esclusa",IF($C138="","Manca voce",IF(AND(N($D138)=0,N($E138)=0),"Manca importo",IF(AND(N($F138)&gt;0,N($E138)=0),"Minimo senza costo per persona","OK"))))))))</f>
        <v/>
      </c>
    </row>
    <row r="139" ht="31" customHeight="1">
      <c r="A139" s="23" t="n"/>
      <c r="B139" s="24" t="n"/>
      <c r="C139" s="24" t="n"/>
      <c r="D139" s="18" t="n"/>
      <c r="E139" s="18" t="n"/>
      <c r="F139" s="17" t="n"/>
      <c r="G139" s="24" t="n"/>
      <c r="H139" s="25">
        <f>IF(COUNTA($A139:$G139)=0,"",IF($J139="Esclusa",0,IF($J139&lt;&gt;"OK","",IF(OR(NOT(ISNUMBER(Ipotesi!$B$4)),Ipotesi!$B$4&lt;=0),"",IFERROR(IFERROR(1*$D139,0)+IFERROR(1*$E139,0)*MAX(Ipotesi!$B$4,IFERROR(1*$F139,0)),"")))))</f>
        <v/>
      </c>
      <c r="I139" s="25">
        <f>IF(OR($H139="",NOT(ISNUMBER(Ipotesi!$B$4)),Ipotesi!$B$4&lt;=0),"",IFERROR($H139/Ipotesi!$B$4,""))</f>
        <v/>
      </c>
      <c r="J139" s="26">
        <f>IF(COUNTA($A139:$G139)=0,"",IF(AND($A139&lt;&gt;"Sì",$A139&lt;&gt;"No"),"Inclusione non valida",IF(OR(AND($D139&lt;&gt;"",NOT(ISNUMBER($D139))),AND($E139&lt;&gt;"",NOT(ISNUMBER($E139))),AND($F139&lt;&gt;"",NOT(ISNUMBER($F139)))),"Valore non numerico",IF(OR(N($D139)&lt;0,N($E139)&lt;0,N($F139)&lt;0),"Valore negativo",IF($A139="No","Esclusa",IF($C139="","Manca voce",IF(AND(N($D139)=0,N($E139)=0),"Manca importo",IF(AND(N($F139)&gt;0,N($E139)=0),"Minimo senza costo per persona","OK"))))))))</f>
        <v/>
      </c>
    </row>
    <row r="140" ht="31" customHeight="1">
      <c r="A140" s="23" t="n"/>
      <c r="B140" s="24" t="n"/>
      <c r="C140" s="24" t="n"/>
      <c r="D140" s="18" t="n"/>
      <c r="E140" s="18" t="n"/>
      <c r="F140" s="17" t="n"/>
      <c r="G140" s="24" t="n"/>
      <c r="H140" s="25">
        <f>IF(COUNTA($A140:$G140)=0,"",IF($J140="Esclusa",0,IF($J140&lt;&gt;"OK","",IF(OR(NOT(ISNUMBER(Ipotesi!$B$4)),Ipotesi!$B$4&lt;=0),"",IFERROR(IFERROR(1*$D140,0)+IFERROR(1*$E140,0)*MAX(Ipotesi!$B$4,IFERROR(1*$F140,0)),"")))))</f>
        <v/>
      </c>
      <c r="I140" s="25">
        <f>IF(OR($H140="",NOT(ISNUMBER(Ipotesi!$B$4)),Ipotesi!$B$4&lt;=0),"",IFERROR($H140/Ipotesi!$B$4,""))</f>
        <v/>
      </c>
      <c r="J140" s="26">
        <f>IF(COUNTA($A140:$G140)=0,"",IF(AND($A140&lt;&gt;"Sì",$A140&lt;&gt;"No"),"Inclusione non valida",IF(OR(AND($D140&lt;&gt;"",NOT(ISNUMBER($D140))),AND($E140&lt;&gt;"",NOT(ISNUMBER($E140))),AND($F140&lt;&gt;"",NOT(ISNUMBER($F140)))),"Valore non numerico",IF(OR(N($D140)&lt;0,N($E140)&lt;0,N($F140)&lt;0),"Valore negativo",IF($A140="No","Esclusa",IF($C140="","Manca voce",IF(AND(N($D140)=0,N($E140)=0),"Manca importo",IF(AND(N($F140)&gt;0,N($E140)=0),"Minimo senza costo per persona","OK"))))))))</f>
        <v/>
      </c>
    </row>
    <row r="141" ht="31" customHeight="1">
      <c r="A141" s="23" t="n"/>
      <c r="B141" s="24" t="n"/>
      <c r="C141" s="24" t="n"/>
      <c r="D141" s="18" t="n"/>
      <c r="E141" s="18" t="n"/>
      <c r="F141" s="17" t="n"/>
      <c r="G141" s="24" t="n"/>
      <c r="H141" s="25">
        <f>IF(COUNTA($A141:$G141)=0,"",IF($J141="Esclusa",0,IF($J141&lt;&gt;"OK","",IF(OR(NOT(ISNUMBER(Ipotesi!$B$4)),Ipotesi!$B$4&lt;=0),"",IFERROR(IFERROR(1*$D141,0)+IFERROR(1*$E141,0)*MAX(Ipotesi!$B$4,IFERROR(1*$F141,0)),"")))))</f>
        <v/>
      </c>
      <c r="I141" s="25">
        <f>IF(OR($H141="",NOT(ISNUMBER(Ipotesi!$B$4)),Ipotesi!$B$4&lt;=0),"",IFERROR($H141/Ipotesi!$B$4,""))</f>
        <v/>
      </c>
      <c r="J141" s="26">
        <f>IF(COUNTA($A141:$G141)=0,"",IF(AND($A141&lt;&gt;"Sì",$A141&lt;&gt;"No"),"Inclusione non valida",IF(OR(AND($D141&lt;&gt;"",NOT(ISNUMBER($D141))),AND($E141&lt;&gt;"",NOT(ISNUMBER($E141))),AND($F141&lt;&gt;"",NOT(ISNUMBER($F141)))),"Valore non numerico",IF(OR(N($D141)&lt;0,N($E141)&lt;0,N($F141)&lt;0),"Valore negativo",IF($A141="No","Esclusa",IF($C141="","Manca voce",IF(AND(N($D141)=0,N($E141)=0),"Manca importo",IF(AND(N($F141)&gt;0,N($E141)=0),"Minimo senza costo per persona","OK"))))))))</f>
        <v/>
      </c>
    </row>
    <row r="142" ht="31" customHeight="1">
      <c r="A142" s="23" t="n"/>
      <c r="B142" s="24" t="n"/>
      <c r="C142" s="24" t="n"/>
      <c r="D142" s="18" t="n"/>
      <c r="E142" s="18" t="n"/>
      <c r="F142" s="17" t="n"/>
      <c r="G142" s="24" t="n"/>
      <c r="H142" s="25">
        <f>IF(COUNTA($A142:$G142)=0,"",IF($J142="Esclusa",0,IF($J142&lt;&gt;"OK","",IF(OR(NOT(ISNUMBER(Ipotesi!$B$4)),Ipotesi!$B$4&lt;=0),"",IFERROR(IFERROR(1*$D142,0)+IFERROR(1*$E142,0)*MAX(Ipotesi!$B$4,IFERROR(1*$F142,0)),"")))))</f>
        <v/>
      </c>
      <c r="I142" s="25">
        <f>IF(OR($H142="",NOT(ISNUMBER(Ipotesi!$B$4)),Ipotesi!$B$4&lt;=0),"",IFERROR($H142/Ipotesi!$B$4,""))</f>
        <v/>
      </c>
      <c r="J142" s="26">
        <f>IF(COUNTA($A142:$G142)=0,"",IF(AND($A142&lt;&gt;"Sì",$A142&lt;&gt;"No"),"Inclusione non valida",IF(OR(AND($D142&lt;&gt;"",NOT(ISNUMBER($D142))),AND($E142&lt;&gt;"",NOT(ISNUMBER($E142))),AND($F142&lt;&gt;"",NOT(ISNUMBER($F142)))),"Valore non numerico",IF(OR(N($D142)&lt;0,N($E142)&lt;0,N($F142)&lt;0),"Valore negativo",IF($A142="No","Esclusa",IF($C142="","Manca voce",IF(AND(N($D142)=0,N($E142)=0),"Manca importo",IF(AND(N($F142)&gt;0,N($E142)=0),"Minimo senza costo per persona","OK"))))))))</f>
        <v/>
      </c>
    </row>
    <row r="143" ht="31" customHeight="1">
      <c r="A143" s="23" t="n"/>
      <c r="B143" s="24" t="n"/>
      <c r="C143" s="24" t="n"/>
      <c r="D143" s="18" t="n"/>
      <c r="E143" s="18" t="n"/>
      <c r="F143" s="17" t="n"/>
      <c r="G143" s="24" t="n"/>
      <c r="H143" s="25">
        <f>IF(COUNTA($A143:$G143)=0,"",IF($J143="Esclusa",0,IF($J143&lt;&gt;"OK","",IF(OR(NOT(ISNUMBER(Ipotesi!$B$4)),Ipotesi!$B$4&lt;=0),"",IFERROR(IFERROR(1*$D143,0)+IFERROR(1*$E143,0)*MAX(Ipotesi!$B$4,IFERROR(1*$F143,0)),"")))))</f>
        <v/>
      </c>
      <c r="I143" s="25">
        <f>IF(OR($H143="",NOT(ISNUMBER(Ipotesi!$B$4)),Ipotesi!$B$4&lt;=0),"",IFERROR($H143/Ipotesi!$B$4,""))</f>
        <v/>
      </c>
      <c r="J143" s="26">
        <f>IF(COUNTA($A143:$G143)=0,"",IF(AND($A143&lt;&gt;"Sì",$A143&lt;&gt;"No"),"Inclusione non valida",IF(OR(AND($D143&lt;&gt;"",NOT(ISNUMBER($D143))),AND($E143&lt;&gt;"",NOT(ISNUMBER($E143))),AND($F143&lt;&gt;"",NOT(ISNUMBER($F143)))),"Valore non numerico",IF(OR(N($D143)&lt;0,N($E143)&lt;0,N($F143)&lt;0),"Valore negativo",IF($A143="No","Esclusa",IF($C143="","Manca voce",IF(AND(N($D143)=0,N($E143)=0),"Manca importo",IF(AND(N($F143)&gt;0,N($E143)=0),"Minimo senza costo per persona","OK"))))))))</f>
        <v/>
      </c>
    </row>
    <row r="144" ht="31" customHeight="1">
      <c r="A144" s="23" t="n"/>
      <c r="B144" s="24" t="n"/>
      <c r="C144" s="24" t="n"/>
      <c r="D144" s="18" t="n"/>
      <c r="E144" s="18" t="n"/>
      <c r="F144" s="17" t="n"/>
      <c r="G144" s="24" t="n"/>
      <c r="H144" s="25">
        <f>IF(COUNTA($A144:$G144)=0,"",IF($J144="Esclusa",0,IF($J144&lt;&gt;"OK","",IF(OR(NOT(ISNUMBER(Ipotesi!$B$4)),Ipotesi!$B$4&lt;=0),"",IFERROR(IFERROR(1*$D144,0)+IFERROR(1*$E144,0)*MAX(Ipotesi!$B$4,IFERROR(1*$F144,0)),"")))))</f>
        <v/>
      </c>
      <c r="I144" s="25">
        <f>IF(OR($H144="",NOT(ISNUMBER(Ipotesi!$B$4)),Ipotesi!$B$4&lt;=0),"",IFERROR($H144/Ipotesi!$B$4,""))</f>
        <v/>
      </c>
      <c r="J144" s="26">
        <f>IF(COUNTA($A144:$G144)=0,"",IF(AND($A144&lt;&gt;"Sì",$A144&lt;&gt;"No"),"Inclusione non valida",IF(OR(AND($D144&lt;&gt;"",NOT(ISNUMBER($D144))),AND($E144&lt;&gt;"",NOT(ISNUMBER($E144))),AND($F144&lt;&gt;"",NOT(ISNUMBER($F144)))),"Valore non numerico",IF(OR(N($D144)&lt;0,N($E144)&lt;0,N($F144)&lt;0),"Valore negativo",IF($A144="No","Esclusa",IF($C144="","Manca voce",IF(AND(N($D144)=0,N($E144)=0),"Manca importo",IF(AND(N($F144)&gt;0,N($E144)=0),"Minimo senza costo per persona","OK"))))))))</f>
        <v/>
      </c>
    </row>
    <row r="145" ht="31" customHeight="1">
      <c r="A145" s="23" t="n"/>
      <c r="B145" s="24" t="n"/>
      <c r="C145" s="24" t="n"/>
      <c r="D145" s="18" t="n"/>
      <c r="E145" s="18" t="n"/>
      <c r="F145" s="17" t="n"/>
      <c r="G145" s="24" t="n"/>
      <c r="H145" s="25">
        <f>IF(COUNTA($A145:$G145)=0,"",IF($J145="Esclusa",0,IF($J145&lt;&gt;"OK","",IF(OR(NOT(ISNUMBER(Ipotesi!$B$4)),Ipotesi!$B$4&lt;=0),"",IFERROR(IFERROR(1*$D145,0)+IFERROR(1*$E145,0)*MAX(Ipotesi!$B$4,IFERROR(1*$F145,0)),"")))))</f>
        <v/>
      </c>
      <c r="I145" s="25">
        <f>IF(OR($H145="",NOT(ISNUMBER(Ipotesi!$B$4)),Ipotesi!$B$4&lt;=0),"",IFERROR($H145/Ipotesi!$B$4,""))</f>
        <v/>
      </c>
      <c r="J145" s="26">
        <f>IF(COUNTA($A145:$G145)=0,"",IF(AND($A145&lt;&gt;"Sì",$A145&lt;&gt;"No"),"Inclusione non valida",IF(OR(AND($D145&lt;&gt;"",NOT(ISNUMBER($D145))),AND($E145&lt;&gt;"",NOT(ISNUMBER($E145))),AND($F145&lt;&gt;"",NOT(ISNUMBER($F145)))),"Valore non numerico",IF(OR(N($D145)&lt;0,N($E145)&lt;0,N($F145)&lt;0),"Valore negativo",IF($A145="No","Esclusa",IF($C145="","Manca voce",IF(AND(N($D145)=0,N($E145)=0),"Manca importo",IF(AND(N($F145)&gt;0,N($E145)=0),"Minimo senza costo per persona","OK"))))))))</f>
        <v/>
      </c>
    </row>
    <row r="146" ht="31" customHeight="1">
      <c r="A146" s="23" t="n"/>
      <c r="B146" s="24" t="n"/>
      <c r="C146" s="24" t="n"/>
      <c r="D146" s="18" t="n"/>
      <c r="E146" s="18" t="n"/>
      <c r="F146" s="17" t="n"/>
      <c r="G146" s="24" t="n"/>
      <c r="H146" s="25">
        <f>IF(COUNTA($A146:$G146)=0,"",IF($J146="Esclusa",0,IF($J146&lt;&gt;"OK","",IF(OR(NOT(ISNUMBER(Ipotesi!$B$4)),Ipotesi!$B$4&lt;=0),"",IFERROR(IFERROR(1*$D146,0)+IFERROR(1*$E146,0)*MAX(Ipotesi!$B$4,IFERROR(1*$F146,0)),"")))))</f>
        <v/>
      </c>
      <c r="I146" s="25">
        <f>IF(OR($H146="",NOT(ISNUMBER(Ipotesi!$B$4)),Ipotesi!$B$4&lt;=0),"",IFERROR($H146/Ipotesi!$B$4,""))</f>
        <v/>
      </c>
      <c r="J146" s="26">
        <f>IF(COUNTA($A146:$G146)=0,"",IF(AND($A146&lt;&gt;"Sì",$A146&lt;&gt;"No"),"Inclusione non valida",IF(OR(AND($D146&lt;&gt;"",NOT(ISNUMBER($D146))),AND($E146&lt;&gt;"",NOT(ISNUMBER($E146))),AND($F146&lt;&gt;"",NOT(ISNUMBER($F146)))),"Valore non numerico",IF(OR(N($D146)&lt;0,N($E146)&lt;0,N($F146)&lt;0),"Valore negativo",IF($A146="No","Esclusa",IF($C146="","Manca voce",IF(AND(N($D146)=0,N($E146)=0),"Manca importo",IF(AND(N($F146)&gt;0,N($E146)=0),"Minimo senza costo per persona","OK"))))))))</f>
        <v/>
      </c>
    </row>
    <row r="147" ht="31" customHeight="1">
      <c r="A147" s="23" t="n"/>
      <c r="B147" s="24" t="n"/>
      <c r="C147" s="24" t="n"/>
      <c r="D147" s="18" t="n"/>
      <c r="E147" s="18" t="n"/>
      <c r="F147" s="17" t="n"/>
      <c r="G147" s="24" t="n"/>
      <c r="H147" s="25">
        <f>IF(COUNTA($A147:$G147)=0,"",IF($J147="Esclusa",0,IF($J147&lt;&gt;"OK","",IF(OR(NOT(ISNUMBER(Ipotesi!$B$4)),Ipotesi!$B$4&lt;=0),"",IFERROR(IFERROR(1*$D147,0)+IFERROR(1*$E147,0)*MAX(Ipotesi!$B$4,IFERROR(1*$F147,0)),"")))))</f>
        <v/>
      </c>
      <c r="I147" s="25">
        <f>IF(OR($H147="",NOT(ISNUMBER(Ipotesi!$B$4)),Ipotesi!$B$4&lt;=0),"",IFERROR($H147/Ipotesi!$B$4,""))</f>
        <v/>
      </c>
      <c r="J147" s="26">
        <f>IF(COUNTA($A147:$G147)=0,"",IF(AND($A147&lt;&gt;"Sì",$A147&lt;&gt;"No"),"Inclusione non valida",IF(OR(AND($D147&lt;&gt;"",NOT(ISNUMBER($D147))),AND($E147&lt;&gt;"",NOT(ISNUMBER($E147))),AND($F147&lt;&gt;"",NOT(ISNUMBER($F147)))),"Valore non numerico",IF(OR(N($D147)&lt;0,N($E147)&lt;0,N($F147)&lt;0),"Valore negativo",IF($A147="No","Esclusa",IF($C147="","Manca voce",IF(AND(N($D147)=0,N($E147)=0),"Manca importo",IF(AND(N($F147)&gt;0,N($E147)=0),"Minimo senza costo per persona","OK"))))))))</f>
        <v/>
      </c>
    </row>
    <row r="148" ht="31" customHeight="1">
      <c r="A148" s="23" t="n"/>
      <c r="B148" s="24" t="n"/>
      <c r="C148" s="24" t="n"/>
      <c r="D148" s="18" t="n"/>
      <c r="E148" s="18" t="n"/>
      <c r="F148" s="17" t="n"/>
      <c r="G148" s="24" t="n"/>
      <c r="H148" s="25">
        <f>IF(COUNTA($A148:$G148)=0,"",IF($J148="Esclusa",0,IF($J148&lt;&gt;"OK","",IF(OR(NOT(ISNUMBER(Ipotesi!$B$4)),Ipotesi!$B$4&lt;=0),"",IFERROR(IFERROR(1*$D148,0)+IFERROR(1*$E148,0)*MAX(Ipotesi!$B$4,IFERROR(1*$F148,0)),"")))))</f>
        <v/>
      </c>
      <c r="I148" s="25">
        <f>IF(OR($H148="",NOT(ISNUMBER(Ipotesi!$B$4)),Ipotesi!$B$4&lt;=0),"",IFERROR($H148/Ipotesi!$B$4,""))</f>
        <v/>
      </c>
      <c r="J148" s="26">
        <f>IF(COUNTA($A148:$G148)=0,"",IF(AND($A148&lt;&gt;"Sì",$A148&lt;&gt;"No"),"Inclusione non valida",IF(OR(AND($D148&lt;&gt;"",NOT(ISNUMBER($D148))),AND($E148&lt;&gt;"",NOT(ISNUMBER($E148))),AND($F148&lt;&gt;"",NOT(ISNUMBER($F148)))),"Valore non numerico",IF(OR(N($D148)&lt;0,N($E148)&lt;0,N($F148)&lt;0),"Valore negativo",IF($A148="No","Esclusa",IF($C148="","Manca voce",IF(AND(N($D148)=0,N($E148)=0),"Manca importo",IF(AND(N($F148)&gt;0,N($E148)=0),"Minimo senza costo per persona","OK"))))))))</f>
        <v/>
      </c>
    </row>
    <row r="149" ht="31" customHeight="1">
      <c r="A149" s="23" t="n"/>
      <c r="B149" s="24" t="n"/>
      <c r="C149" s="24" t="n"/>
      <c r="D149" s="18" t="n"/>
      <c r="E149" s="18" t="n"/>
      <c r="F149" s="17" t="n"/>
      <c r="G149" s="24" t="n"/>
      <c r="H149" s="25">
        <f>IF(COUNTA($A149:$G149)=0,"",IF($J149="Esclusa",0,IF($J149&lt;&gt;"OK","",IF(OR(NOT(ISNUMBER(Ipotesi!$B$4)),Ipotesi!$B$4&lt;=0),"",IFERROR(IFERROR(1*$D149,0)+IFERROR(1*$E149,0)*MAX(Ipotesi!$B$4,IFERROR(1*$F149,0)),"")))))</f>
        <v/>
      </c>
      <c r="I149" s="25">
        <f>IF(OR($H149="",NOT(ISNUMBER(Ipotesi!$B$4)),Ipotesi!$B$4&lt;=0),"",IFERROR($H149/Ipotesi!$B$4,""))</f>
        <v/>
      </c>
      <c r="J149" s="26">
        <f>IF(COUNTA($A149:$G149)=0,"",IF(AND($A149&lt;&gt;"Sì",$A149&lt;&gt;"No"),"Inclusione non valida",IF(OR(AND($D149&lt;&gt;"",NOT(ISNUMBER($D149))),AND($E149&lt;&gt;"",NOT(ISNUMBER($E149))),AND($F149&lt;&gt;"",NOT(ISNUMBER($F149)))),"Valore non numerico",IF(OR(N($D149)&lt;0,N($E149)&lt;0,N($F149)&lt;0),"Valore negativo",IF($A149="No","Esclusa",IF($C149="","Manca voce",IF(AND(N($D149)=0,N($E149)=0),"Manca importo",IF(AND(N($F149)&gt;0,N($E149)=0),"Minimo senza costo per persona","OK"))))))))</f>
        <v/>
      </c>
    </row>
    <row r="150" ht="31" customHeight="1">
      <c r="A150" s="23" t="n"/>
      <c r="B150" s="24" t="n"/>
      <c r="C150" s="24" t="n"/>
      <c r="D150" s="18" t="n"/>
      <c r="E150" s="18" t="n"/>
      <c r="F150" s="17" t="n"/>
      <c r="G150" s="24" t="n"/>
      <c r="H150" s="25">
        <f>IF(COUNTA($A150:$G150)=0,"",IF($J150="Esclusa",0,IF($J150&lt;&gt;"OK","",IF(OR(NOT(ISNUMBER(Ipotesi!$B$4)),Ipotesi!$B$4&lt;=0),"",IFERROR(IFERROR(1*$D150,0)+IFERROR(1*$E150,0)*MAX(Ipotesi!$B$4,IFERROR(1*$F150,0)),"")))))</f>
        <v/>
      </c>
      <c r="I150" s="25">
        <f>IF(OR($H150="",NOT(ISNUMBER(Ipotesi!$B$4)),Ipotesi!$B$4&lt;=0),"",IFERROR($H150/Ipotesi!$B$4,""))</f>
        <v/>
      </c>
      <c r="J150" s="26">
        <f>IF(COUNTA($A150:$G150)=0,"",IF(AND($A150&lt;&gt;"Sì",$A150&lt;&gt;"No"),"Inclusione non valida",IF(OR(AND($D150&lt;&gt;"",NOT(ISNUMBER($D150))),AND($E150&lt;&gt;"",NOT(ISNUMBER($E150))),AND($F150&lt;&gt;"",NOT(ISNUMBER($F150)))),"Valore non numerico",IF(OR(N($D150)&lt;0,N($E150)&lt;0,N($F150)&lt;0),"Valore negativo",IF($A150="No","Esclusa",IF($C150="","Manca voce",IF(AND(N($D150)=0,N($E150)=0),"Manca importo",IF(AND(N($F150)&gt;0,N($E150)=0),"Minimo senza costo per persona","OK"))))))))</f>
        <v/>
      </c>
    </row>
    <row r="151" ht="31" customHeight="1">
      <c r="A151" s="23" t="n"/>
      <c r="B151" s="24" t="n"/>
      <c r="C151" s="24" t="n"/>
      <c r="D151" s="18" t="n"/>
      <c r="E151" s="18" t="n"/>
      <c r="F151" s="17" t="n"/>
      <c r="G151" s="24" t="n"/>
      <c r="H151" s="25">
        <f>IF(COUNTA($A151:$G151)=0,"",IF($J151="Esclusa",0,IF($J151&lt;&gt;"OK","",IF(OR(NOT(ISNUMBER(Ipotesi!$B$4)),Ipotesi!$B$4&lt;=0),"",IFERROR(IFERROR(1*$D151,0)+IFERROR(1*$E151,0)*MAX(Ipotesi!$B$4,IFERROR(1*$F151,0)),"")))))</f>
        <v/>
      </c>
      <c r="I151" s="25">
        <f>IF(OR($H151="",NOT(ISNUMBER(Ipotesi!$B$4)),Ipotesi!$B$4&lt;=0),"",IFERROR($H151/Ipotesi!$B$4,""))</f>
        <v/>
      </c>
      <c r="J151" s="26">
        <f>IF(COUNTA($A151:$G151)=0,"",IF(AND($A151&lt;&gt;"Sì",$A151&lt;&gt;"No"),"Inclusione non valida",IF(OR(AND($D151&lt;&gt;"",NOT(ISNUMBER($D151))),AND($E151&lt;&gt;"",NOT(ISNUMBER($E151))),AND($F151&lt;&gt;"",NOT(ISNUMBER($F151)))),"Valore non numerico",IF(OR(N($D151)&lt;0,N($E151)&lt;0,N($F151)&lt;0),"Valore negativo",IF($A151="No","Esclusa",IF($C151="","Manca voce",IF(AND(N($D151)=0,N($E151)=0),"Manca importo",IF(AND(N($F151)&gt;0,N($E151)=0),"Minimo senza costo per persona","OK"))))))))</f>
        <v/>
      </c>
    </row>
    <row r="152" ht="31" customHeight="1">
      <c r="A152" s="23" t="n"/>
      <c r="B152" s="24" t="n"/>
      <c r="C152" s="24" t="n"/>
      <c r="D152" s="18" t="n"/>
      <c r="E152" s="18" t="n"/>
      <c r="F152" s="17" t="n"/>
      <c r="G152" s="24" t="n"/>
      <c r="H152" s="25">
        <f>IF(COUNTA($A152:$G152)=0,"",IF($J152="Esclusa",0,IF($J152&lt;&gt;"OK","",IF(OR(NOT(ISNUMBER(Ipotesi!$B$4)),Ipotesi!$B$4&lt;=0),"",IFERROR(IFERROR(1*$D152,0)+IFERROR(1*$E152,0)*MAX(Ipotesi!$B$4,IFERROR(1*$F152,0)),"")))))</f>
        <v/>
      </c>
      <c r="I152" s="25">
        <f>IF(OR($H152="",NOT(ISNUMBER(Ipotesi!$B$4)),Ipotesi!$B$4&lt;=0),"",IFERROR($H152/Ipotesi!$B$4,""))</f>
        <v/>
      </c>
      <c r="J152" s="26">
        <f>IF(COUNTA($A152:$G152)=0,"",IF(AND($A152&lt;&gt;"Sì",$A152&lt;&gt;"No"),"Inclusione non valida",IF(OR(AND($D152&lt;&gt;"",NOT(ISNUMBER($D152))),AND($E152&lt;&gt;"",NOT(ISNUMBER($E152))),AND($F152&lt;&gt;"",NOT(ISNUMBER($F152)))),"Valore non numerico",IF(OR(N($D152)&lt;0,N($E152)&lt;0,N($F152)&lt;0),"Valore negativo",IF($A152="No","Esclusa",IF($C152="","Manca voce",IF(AND(N($D152)=0,N($E152)=0),"Manca importo",IF(AND(N($F152)&gt;0,N($E152)=0),"Minimo senza costo per persona","OK"))))))))</f>
        <v/>
      </c>
    </row>
    <row r="153" ht="31" customHeight="1">
      <c r="A153" s="23" t="n"/>
      <c r="B153" s="24" t="n"/>
      <c r="C153" s="24" t="n"/>
      <c r="D153" s="18" t="n"/>
      <c r="E153" s="18" t="n"/>
      <c r="F153" s="17" t="n"/>
      <c r="G153" s="24" t="n"/>
      <c r="H153" s="25">
        <f>IF(COUNTA($A153:$G153)=0,"",IF($J153="Esclusa",0,IF($J153&lt;&gt;"OK","",IF(OR(NOT(ISNUMBER(Ipotesi!$B$4)),Ipotesi!$B$4&lt;=0),"",IFERROR(IFERROR(1*$D153,0)+IFERROR(1*$E153,0)*MAX(Ipotesi!$B$4,IFERROR(1*$F153,0)),"")))))</f>
        <v/>
      </c>
      <c r="I153" s="25">
        <f>IF(OR($H153="",NOT(ISNUMBER(Ipotesi!$B$4)),Ipotesi!$B$4&lt;=0),"",IFERROR($H153/Ipotesi!$B$4,""))</f>
        <v/>
      </c>
      <c r="J153" s="26">
        <f>IF(COUNTA($A153:$G153)=0,"",IF(AND($A153&lt;&gt;"Sì",$A153&lt;&gt;"No"),"Inclusione non valida",IF(OR(AND($D153&lt;&gt;"",NOT(ISNUMBER($D153))),AND($E153&lt;&gt;"",NOT(ISNUMBER($E153))),AND($F153&lt;&gt;"",NOT(ISNUMBER($F153)))),"Valore non numerico",IF(OR(N($D153)&lt;0,N($E153)&lt;0,N($F153)&lt;0),"Valore negativo",IF($A153="No","Esclusa",IF($C153="","Manca voce",IF(AND(N($D153)=0,N($E153)=0),"Manca importo",IF(AND(N($F153)&gt;0,N($E153)=0),"Minimo senza costo per persona","OK"))))))))</f>
        <v/>
      </c>
    </row>
    <row r="154" ht="31" customHeight="1">
      <c r="A154" s="23" t="n"/>
      <c r="B154" s="24" t="n"/>
      <c r="C154" s="24" t="n"/>
      <c r="D154" s="18" t="n"/>
      <c r="E154" s="18" t="n"/>
      <c r="F154" s="17" t="n"/>
      <c r="G154" s="24" t="n"/>
      <c r="H154" s="25">
        <f>IF(COUNTA($A154:$G154)=0,"",IF($J154="Esclusa",0,IF($J154&lt;&gt;"OK","",IF(OR(NOT(ISNUMBER(Ipotesi!$B$4)),Ipotesi!$B$4&lt;=0),"",IFERROR(IFERROR(1*$D154,0)+IFERROR(1*$E154,0)*MAX(Ipotesi!$B$4,IFERROR(1*$F154,0)),"")))))</f>
        <v/>
      </c>
      <c r="I154" s="25">
        <f>IF(OR($H154="",NOT(ISNUMBER(Ipotesi!$B$4)),Ipotesi!$B$4&lt;=0),"",IFERROR($H154/Ipotesi!$B$4,""))</f>
        <v/>
      </c>
      <c r="J154" s="26">
        <f>IF(COUNTA($A154:$G154)=0,"",IF(AND($A154&lt;&gt;"Sì",$A154&lt;&gt;"No"),"Inclusione non valida",IF(OR(AND($D154&lt;&gt;"",NOT(ISNUMBER($D154))),AND($E154&lt;&gt;"",NOT(ISNUMBER($E154))),AND($F154&lt;&gt;"",NOT(ISNUMBER($F154)))),"Valore non numerico",IF(OR(N($D154)&lt;0,N($E154)&lt;0,N($F154)&lt;0),"Valore negativo",IF($A154="No","Esclusa",IF($C154="","Manca voce",IF(AND(N($D154)=0,N($E154)=0),"Manca importo",IF(AND(N($F154)&gt;0,N($E154)=0),"Minimo senza costo per persona","OK"))))))))</f>
        <v/>
      </c>
    </row>
  </sheetData>
  <autoFilter ref="A4:J154"/>
  <mergeCells count="1">
    <mergeCell ref="A1:J1"/>
  </mergeCells>
  <conditionalFormatting sqref="J5:J154">
    <cfRule type="expression" priority="1" dxfId="0" stopIfTrue="1">
      <formula>$J5="OK"</formula>
    </cfRule>
    <cfRule type="expression" priority="2" dxfId="3" stopIfTrue="1">
      <formula>$J5="Esclusa"</formula>
    </cfRule>
    <cfRule type="expression" priority="3" dxfId="1" stopIfTrue="1">
      <formula>AND($J5&lt;&gt;"",$J5&lt;&gt;"OK",$J5&lt;&gt;"Esclusa")</formula>
    </cfRule>
  </conditionalFormatting>
  <dataValidations count="3">
    <dataValidation sqref="A5:A154" showDropDown="0" showInputMessage="0" showErrorMessage="1" allowBlank="0" errorTitle="Valore non ammesso" error="Inserire un valore ammesso oppure lasciare vuota la cella quando consentito." type="list" errorStyle="stop">
      <formula1>=INDIRECT("Ipotesi!$D$4:$D$5")</formula1>
    </dataValidation>
    <dataValidation sqref="D5:E154" showDropDown="0" showInputMessage="0" showErrorMessage="1" allowBlank="0" errorTitle="Valore non ammesso" error="Inserire un valore ammesso oppure lasciare vuota la cella quando consentito." type="decimal" errorStyle="stop" operator="between">
      <formula1>0</formula1>
      <formula2>1000000</formula2>
    </dataValidation>
    <dataValidation sqref="F5:F154" showDropDown="0" showInputMessage="0" showErrorMessage="1" allowBlank="0" errorTitle="Valore non ammesso" error="Inserire un valore ammesso oppure lasciare vuota la cella quando consentito." type="whole" errorStyle="stop" operator="between">
      <formula1>0</formula1>
      <formula2>1000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107"/>
  <sheetViews>
    <sheetView showGridLines="0"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4" customWidth="1" min="3" max="3"/>
    <col width="31" customWidth="1" min="4" max="4"/>
    <col width="26" customWidth="1" min="5" max="5"/>
    <col width="3" customWidth="1" min="6" max="6"/>
    <col hidden="1" width="13" customWidth="1" min="24" max="24"/>
    <col hidden="1" width="13" customWidth="1" min="25" max="25"/>
  </cols>
  <sheetData>
    <row r="1" ht="28" customHeight="1">
      <c r="A1" s="1" t="inlineStr">
        <is>
          <t>Scenari di partecipazione</t>
        </is>
      </c>
      <c r="B1" s="30" t="n"/>
      <c r="C1" s="30" t="n"/>
      <c r="D1" s="30" t="n"/>
      <c r="E1" s="31" t="n"/>
    </row>
    <row r="2">
      <c r="A2" s="8" t="inlineStr">
        <is>
          <t>Costo minimo per invitato nello spettro</t>
        </is>
      </c>
      <c r="B2" s="11">
        <f>IF(COUNT($C$8:$C$107)=0,"",MIN($C$8:$C$107))</f>
        <v/>
      </c>
    </row>
    <row r="3">
      <c r="A3" s="6" t="inlineStr">
        <is>
          <t>Costo massimo per invitato nello spettro</t>
        </is>
      </c>
      <c r="B3" s="10">
        <f>IF(COUNT($C$8:$C$107)=0,"",MAX($C$8:$C$107))</f>
        <v/>
      </c>
    </row>
    <row r="4">
      <c r="A4" s="8" t="inlineStr">
        <is>
          <t>Costo per invitato al numero di riferimento</t>
        </is>
      </c>
      <c r="B4" s="11">
        <f>IF(Ipotesi!$B$11="","",Ipotesi!$B$11)</f>
        <v/>
      </c>
    </row>
    <row r="5"/>
    <row r="6"/>
    <row r="7" ht="42" customHeight="1">
      <c r="A7" s="5" t="inlineStr">
        <is>
          <t>Invitati</t>
        </is>
      </c>
      <c r="B7" s="5" t="inlineStr">
        <is>
          <t>Costo totale (€)</t>
        </is>
      </c>
      <c r="C7" s="5" t="inlineStr">
        <is>
          <t>Costo per invitato (€)</t>
        </is>
      </c>
      <c r="D7" s="5" t="inlineStr">
        <is>
          <t>Scostamento dall'obiettivo (€)</t>
        </is>
      </c>
      <c r="E7" s="5" t="inlineStr">
        <is>
          <t>Esito</t>
        </is>
      </c>
      <c r="X7" t="inlineStr">
        <is>
          <t>Invitati grafico</t>
        </is>
      </c>
      <c r="Y7" t="inlineStr">
        <is>
          <t>Costo per invitato grafico (€)</t>
        </is>
      </c>
    </row>
    <row r="8" ht="24" customHeight="1">
      <c r="A8" s="20">
        <f>IF(Ipotesi!$B$16&lt;&gt;"Pronto per il confronto","",IF((ROW()-8)*Ipotesi!$B$7&gt;Ipotesi!$B$6-Ipotesi!$B$5,"",Ipotesi!$B$5+(ROW()-8)*Ipotesi!$B$7))</f>
        <v/>
      </c>
      <c r="B8" s="10">
        <f>IF($A8="","",IFERROR(SUMIFS(Costi!$D$5:$D$154,Costi!$A$5:$A$154,"Sì",Costi!$J$5:$J$154,"OK")+SUMPRODUCT((Costi!$A$5:$A$154="Sì")*(Costi!$J$5:$J$154="OK")*IFERROR(1*Costi!$E$5:$E$154,0)*IF(IFERROR(1*Costi!$F$5:$F$154,0)&gt;$A8,IFERROR(1*Costi!$F$5:$F$154,0),$A8)),""))</f>
        <v/>
      </c>
      <c r="C8" s="10">
        <f>IF(OR($A8="",$A8&lt;=0,$B8=""),"",IFERROR($B8/$A8,""))</f>
        <v/>
      </c>
      <c r="D8" s="10">
        <f>IF(OR($C8="",NOT(ISNUMBER(Ipotesi!$B$8)),Ipotesi!$B$8&lt;=0),"",$C8-Ipotesi!$B$8)</f>
        <v/>
      </c>
      <c r="E8" s="7">
        <f>IF($C8="","",IF(OR(NOT(ISNUMBER(Ipotesi!$B$8)),Ipotesi!$B$8&lt;=0),"Obiettivo non impostato",IF($C8&lt;=Ipotesi!$B$8,"Entro obiettivo","Oltre obiettivo")))</f>
        <v/>
      </c>
      <c r="X8" s="27">
        <f>IF($A8="","",$A8)</f>
        <v/>
      </c>
      <c r="Y8" s="28">
        <f>IFERROR(IF($C8="","",$C8),"")</f>
        <v/>
      </c>
    </row>
    <row r="9" ht="24" customHeight="1">
      <c r="A9" s="9">
        <f>IF(Ipotesi!$B$16&lt;&gt;"Pronto per il confronto","",IF((ROW()-8)*Ipotesi!$B$7&gt;Ipotesi!$B$6-Ipotesi!$B$5,"",Ipotesi!$B$5+(ROW()-8)*Ipotesi!$B$7))</f>
        <v/>
      </c>
      <c r="B9" s="11">
        <f>IF($A9="","",IFERROR(SUMIFS(Costi!$D$5:$D$154,Costi!$A$5:$A$154,"Sì",Costi!$J$5:$J$154,"OK")+SUMPRODUCT((Costi!$A$5:$A$154="Sì")*(Costi!$J$5:$J$154="OK")*IFERROR(1*Costi!$E$5:$E$154,0)*IF(IFERROR(1*Costi!$F$5:$F$154,0)&gt;$A9,IFERROR(1*Costi!$F$5:$F$154,0),$A9)),""))</f>
        <v/>
      </c>
      <c r="C9" s="11">
        <f>IF(OR($A9="",$A9&lt;=0,$B9=""),"",IFERROR($B9/$A9,""))</f>
        <v/>
      </c>
      <c r="D9" s="11">
        <f>IF(OR($C9="",NOT(ISNUMBER(Ipotesi!$B$8)),Ipotesi!$B$8&lt;=0),"",$C9-Ipotesi!$B$8)</f>
        <v/>
      </c>
      <c r="E9" s="29">
        <f>IF($C9="","",IF(OR(NOT(ISNUMBER(Ipotesi!$B$8)),Ipotesi!$B$8&lt;=0),"Obiettivo non impostato",IF($C9&lt;=Ipotesi!$B$8,"Entro obiettivo","Oltre obiettivo")))</f>
        <v/>
      </c>
      <c r="X9" s="27">
        <f>IF($A9="","",$A9)</f>
        <v/>
      </c>
      <c r="Y9" s="28">
        <f>IFERROR(IF($C9="","",$C9),"")</f>
        <v/>
      </c>
    </row>
    <row r="10" ht="24" customHeight="1">
      <c r="A10" s="20">
        <f>IF(Ipotesi!$B$16&lt;&gt;"Pronto per il confronto","",IF((ROW()-8)*Ipotesi!$B$7&gt;Ipotesi!$B$6-Ipotesi!$B$5,"",Ipotesi!$B$5+(ROW()-8)*Ipotesi!$B$7))</f>
        <v/>
      </c>
      <c r="B10" s="10">
        <f>IF($A10="","",IFERROR(SUMIFS(Costi!$D$5:$D$154,Costi!$A$5:$A$154,"Sì",Costi!$J$5:$J$154,"OK")+SUMPRODUCT((Costi!$A$5:$A$154="Sì")*(Costi!$J$5:$J$154="OK")*IFERROR(1*Costi!$E$5:$E$154,0)*IF(IFERROR(1*Costi!$F$5:$F$154,0)&gt;$A10,IFERROR(1*Costi!$F$5:$F$154,0),$A10)),""))</f>
        <v/>
      </c>
      <c r="C10" s="10">
        <f>IF(OR($A10="",$A10&lt;=0,$B10=""),"",IFERROR($B10/$A10,""))</f>
        <v/>
      </c>
      <c r="D10" s="10">
        <f>IF(OR($C10="",NOT(ISNUMBER(Ipotesi!$B$8)),Ipotesi!$B$8&lt;=0),"",$C10-Ipotesi!$B$8)</f>
        <v/>
      </c>
      <c r="E10" s="7">
        <f>IF($C10="","",IF(OR(NOT(ISNUMBER(Ipotesi!$B$8)),Ipotesi!$B$8&lt;=0),"Obiettivo non impostato",IF($C10&lt;=Ipotesi!$B$8,"Entro obiettivo","Oltre obiettivo")))</f>
        <v/>
      </c>
      <c r="X10" s="27">
        <f>IF($A10="","",$A10)</f>
        <v/>
      </c>
      <c r="Y10" s="28">
        <f>IFERROR(IF($C10="","",$C10),"")</f>
        <v/>
      </c>
    </row>
    <row r="11" ht="24" customHeight="1">
      <c r="A11" s="9">
        <f>IF(Ipotesi!$B$16&lt;&gt;"Pronto per il confronto","",IF((ROW()-8)*Ipotesi!$B$7&gt;Ipotesi!$B$6-Ipotesi!$B$5,"",Ipotesi!$B$5+(ROW()-8)*Ipotesi!$B$7))</f>
        <v/>
      </c>
      <c r="B11" s="11">
        <f>IF($A11="","",IFERROR(SUMIFS(Costi!$D$5:$D$154,Costi!$A$5:$A$154,"Sì",Costi!$J$5:$J$154,"OK")+SUMPRODUCT((Costi!$A$5:$A$154="Sì")*(Costi!$J$5:$J$154="OK")*IFERROR(1*Costi!$E$5:$E$154,0)*IF(IFERROR(1*Costi!$F$5:$F$154,0)&gt;$A11,IFERROR(1*Costi!$F$5:$F$154,0),$A11)),""))</f>
        <v/>
      </c>
      <c r="C11" s="11">
        <f>IF(OR($A11="",$A11&lt;=0,$B11=""),"",IFERROR($B11/$A11,""))</f>
        <v/>
      </c>
      <c r="D11" s="11">
        <f>IF(OR($C11="",NOT(ISNUMBER(Ipotesi!$B$8)),Ipotesi!$B$8&lt;=0),"",$C11-Ipotesi!$B$8)</f>
        <v/>
      </c>
      <c r="E11" s="29">
        <f>IF($C11="","",IF(OR(NOT(ISNUMBER(Ipotesi!$B$8)),Ipotesi!$B$8&lt;=0),"Obiettivo non impostato",IF($C11&lt;=Ipotesi!$B$8,"Entro obiettivo","Oltre obiettivo")))</f>
        <v/>
      </c>
      <c r="X11" s="27">
        <f>IF($A11="","",$A11)</f>
        <v/>
      </c>
      <c r="Y11" s="28">
        <f>IFERROR(IF($C11="","",$C11),"")</f>
        <v/>
      </c>
    </row>
    <row r="12" ht="24" customHeight="1">
      <c r="A12" s="20">
        <f>IF(Ipotesi!$B$16&lt;&gt;"Pronto per il confronto","",IF((ROW()-8)*Ipotesi!$B$7&gt;Ipotesi!$B$6-Ipotesi!$B$5,"",Ipotesi!$B$5+(ROW()-8)*Ipotesi!$B$7))</f>
        <v/>
      </c>
      <c r="B12" s="10">
        <f>IF($A12="","",IFERROR(SUMIFS(Costi!$D$5:$D$154,Costi!$A$5:$A$154,"Sì",Costi!$J$5:$J$154,"OK")+SUMPRODUCT((Costi!$A$5:$A$154="Sì")*(Costi!$J$5:$J$154="OK")*IFERROR(1*Costi!$E$5:$E$154,0)*IF(IFERROR(1*Costi!$F$5:$F$154,0)&gt;$A12,IFERROR(1*Costi!$F$5:$F$154,0),$A12)),""))</f>
        <v/>
      </c>
      <c r="C12" s="10">
        <f>IF(OR($A12="",$A12&lt;=0,$B12=""),"",IFERROR($B12/$A12,""))</f>
        <v/>
      </c>
      <c r="D12" s="10">
        <f>IF(OR($C12="",NOT(ISNUMBER(Ipotesi!$B$8)),Ipotesi!$B$8&lt;=0),"",$C12-Ipotesi!$B$8)</f>
        <v/>
      </c>
      <c r="E12" s="7">
        <f>IF($C12="","",IF(OR(NOT(ISNUMBER(Ipotesi!$B$8)),Ipotesi!$B$8&lt;=0),"Obiettivo non impostato",IF($C12&lt;=Ipotesi!$B$8,"Entro obiettivo","Oltre obiettivo")))</f>
        <v/>
      </c>
      <c r="X12" s="27">
        <f>IF($A12="","",$A12)</f>
        <v/>
      </c>
      <c r="Y12" s="28">
        <f>IFERROR(IF($C12="","",$C12),"")</f>
        <v/>
      </c>
    </row>
    <row r="13" ht="24" customHeight="1">
      <c r="A13" s="9">
        <f>IF(Ipotesi!$B$16&lt;&gt;"Pronto per il confronto","",IF((ROW()-8)*Ipotesi!$B$7&gt;Ipotesi!$B$6-Ipotesi!$B$5,"",Ipotesi!$B$5+(ROW()-8)*Ipotesi!$B$7))</f>
        <v/>
      </c>
      <c r="B13" s="11">
        <f>IF($A13="","",IFERROR(SUMIFS(Costi!$D$5:$D$154,Costi!$A$5:$A$154,"Sì",Costi!$J$5:$J$154,"OK")+SUMPRODUCT((Costi!$A$5:$A$154="Sì")*(Costi!$J$5:$J$154="OK")*IFERROR(1*Costi!$E$5:$E$154,0)*IF(IFERROR(1*Costi!$F$5:$F$154,0)&gt;$A13,IFERROR(1*Costi!$F$5:$F$154,0),$A13)),""))</f>
        <v/>
      </c>
      <c r="C13" s="11">
        <f>IF(OR($A13="",$A13&lt;=0,$B13=""),"",IFERROR($B13/$A13,""))</f>
        <v/>
      </c>
      <c r="D13" s="11">
        <f>IF(OR($C13="",NOT(ISNUMBER(Ipotesi!$B$8)),Ipotesi!$B$8&lt;=0),"",$C13-Ipotesi!$B$8)</f>
        <v/>
      </c>
      <c r="E13" s="29">
        <f>IF($C13="","",IF(OR(NOT(ISNUMBER(Ipotesi!$B$8)),Ipotesi!$B$8&lt;=0),"Obiettivo non impostato",IF($C13&lt;=Ipotesi!$B$8,"Entro obiettivo","Oltre obiettivo")))</f>
        <v/>
      </c>
      <c r="X13" s="27">
        <f>IF($A13="","",$A13)</f>
        <v/>
      </c>
      <c r="Y13" s="28">
        <f>IFERROR(IF($C13="","",$C13),"")</f>
        <v/>
      </c>
    </row>
    <row r="14" ht="24" customHeight="1">
      <c r="A14" s="20">
        <f>IF(Ipotesi!$B$16&lt;&gt;"Pronto per il confronto","",IF((ROW()-8)*Ipotesi!$B$7&gt;Ipotesi!$B$6-Ipotesi!$B$5,"",Ipotesi!$B$5+(ROW()-8)*Ipotesi!$B$7))</f>
        <v/>
      </c>
      <c r="B14" s="10">
        <f>IF($A14="","",IFERROR(SUMIFS(Costi!$D$5:$D$154,Costi!$A$5:$A$154,"Sì",Costi!$J$5:$J$154,"OK")+SUMPRODUCT((Costi!$A$5:$A$154="Sì")*(Costi!$J$5:$J$154="OK")*IFERROR(1*Costi!$E$5:$E$154,0)*IF(IFERROR(1*Costi!$F$5:$F$154,0)&gt;$A14,IFERROR(1*Costi!$F$5:$F$154,0),$A14)),""))</f>
        <v/>
      </c>
      <c r="C14" s="10">
        <f>IF(OR($A14="",$A14&lt;=0,$B14=""),"",IFERROR($B14/$A14,""))</f>
        <v/>
      </c>
      <c r="D14" s="10">
        <f>IF(OR($C14="",NOT(ISNUMBER(Ipotesi!$B$8)),Ipotesi!$B$8&lt;=0),"",$C14-Ipotesi!$B$8)</f>
        <v/>
      </c>
      <c r="E14" s="7">
        <f>IF($C14="","",IF(OR(NOT(ISNUMBER(Ipotesi!$B$8)),Ipotesi!$B$8&lt;=0),"Obiettivo non impostato",IF($C14&lt;=Ipotesi!$B$8,"Entro obiettivo","Oltre obiettivo")))</f>
        <v/>
      </c>
      <c r="X14" s="27">
        <f>IF($A14="","",$A14)</f>
        <v/>
      </c>
      <c r="Y14" s="28">
        <f>IFERROR(IF($C14="","",$C14),"")</f>
        <v/>
      </c>
    </row>
    <row r="15" ht="24" customHeight="1">
      <c r="A15" s="9">
        <f>IF(Ipotesi!$B$16&lt;&gt;"Pronto per il confronto","",IF((ROW()-8)*Ipotesi!$B$7&gt;Ipotesi!$B$6-Ipotesi!$B$5,"",Ipotesi!$B$5+(ROW()-8)*Ipotesi!$B$7))</f>
        <v/>
      </c>
      <c r="B15" s="11">
        <f>IF($A15="","",IFERROR(SUMIFS(Costi!$D$5:$D$154,Costi!$A$5:$A$154,"Sì",Costi!$J$5:$J$154,"OK")+SUMPRODUCT((Costi!$A$5:$A$154="Sì")*(Costi!$J$5:$J$154="OK")*IFERROR(1*Costi!$E$5:$E$154,0)*IF(IFERROR(1*Costi!$F$5:$F$154,0)&gt;$A15,IFERROR(1*Costi!$F$5:$F$154,0),$A15)),""))</f>
        <v/>
      </c>
      <c r="C15" s="11">
        <f>IF(OR($A15="",$A15&lt;=0,$B15=""),"",IFERROR($B15/$A15,""))</f>
        <v/>
      </c>
      <c r="D15" s="11">
        <f>IF(OR($C15="",NOT(ISNUMBER(Ipotesi!$B$8)),Ipotesi!$B$8&lt;=0),"",$C15-Ipotesi!$B$8)</f>
        <v/>
      </c>
      <c r="E15" s="29">
        <f>IF($C15="","",IF(OR(NOT(ISNUMBER(Ipotesi!$B$8)),Ipotesi!$B$8&lt;=0),"Obiettivo non impostato",IF($C15&lt;=Ipotesi!$B$8,"Entro obiettivo","Oltre obiettivo")))</f>
        <v/>
      </c>
      <c r="X15" s="27">
        <f>IF($A15="","",$A15)</f>
        <v/>
      </c>
      <c r="Y15" s="28">
        <f>IFERROR(IF($C15="","",$C15),"")</f>
        <v/>
      </c>
    </row>
    <row r="16" ht="24" customHeight="1">
      <c r="A16" s="20">
        <f>IF(Ipotesi!$B$16&lt;&gt;"Pronto per il confronto","",IF((ROW()-8)*Ipotesi!$B$7&gt;Ipotesi!$B$6-Ipotesi!$B$5,"",Ipotesi!$B$5+(ROW()-8)*Ipotesi!$B$7))</f>
        <v/>
      </c>
      <c r="B16" s="10">
        <f>IF($A16="","",IFERROR(SUMIFS(Costi!$D$5:$D$154,Costi!$A$5:$A$154,"Sì",Costi!$J$5:$J$154,"OK")+SUMPRODUCT((Costi!$A$5:$A$154="Sì")*(Costi!$J$5:$J$154="OK")*IFERROR(1*Costi!$E$5:$E$154,0)*IF(IFERROR(1*Costi!$F$5:$F$154,0)&gt;$A16,IFERROR(1*Costi!$F$5:$F$154,0),$A16)),""))</f>
        <v/>
      </c>
      <c r="C16" s="10">
        <f>IF(OR($A16="",$A16&lt;=0,$B16=""),"",IFERROR($B16/$A16,""))</f>
        <v/>
      </c>
      <c r="D16" s="10">
        <f>IF(OR($C16="",NOT(ISNUMBER(Ipotesi!$B$8)),Ipotesi!$B$8&lt;=0),"",$C16-Ipotesi!$B$8)</f>
        <v/>
      </c>
      <c r="E16" s="7">
        <f>IF($C16="","",IF(OR(NOT(ISNUMBER(Ipotesi!$B$8)),Ipotesi!$B$8&lt;=0),"Obiettivo non impostato",IF($C16&lt;=Ipotesi!$B$8,"Entro obiettivo","Oltre obiettivo")))</f>
        <v/>
      </c>
      <c r="X16" s="27">
        <f>IF($A16="","",$A16)</f>
        <v/>
      </c>
      <c r="Y16" s="28">
        <f>IFERROR(IF($C16="","",$C16),"")</f>
        <v/>
      </c>
    </row>
    <row r="17" ht="24" customHeight="1">
      <c r="A17" s="9">
        <f>IF(Ipotesi!$B$16&lt;&gt;"Pronto per il confronto","",IF((ROW()-8)*Ipotesi!$B$7&gt;Ipotesi!$B$6-Ipotesi!$B$5,"",Ipotesi!$B$5+(ROW()-8)*Ipotesi!$B$7))</f>
        <v/>
      </c>
      <c r="B17" s="11">
        <f>IF($A17="","",IFERROR(SUMIFS(Costi!$D$5:$D$154,Costi!$A$5:$A$154,"Sì",Costi!$J$5:$J$154,"OK")+SUMPRODUCT((Costi!$A$5:$A$154="Sì")*(Costi!$J$5:$J$154="OK")*IFERROR(1*Costi!$E$5:$E$154,0)*IF(IFERROR(1*Costi!$F$5:$F$154,0)&gt;$A17,IFERROR(1*Costi!$F$5:$F$154,0),$A17)),""))</f>
        <v/>
      </c>
      <c r="C17" s="11">
        <f>IF(OR($A17="",$A17&lt;=0,$B17=""),"",IFERROR($B17/$A17,""))</f>
        <v/>
      </c>
      <c r="D17" s="11">
        <f>IF(OR($C17="",NOT(ISNUMBER(Ipotesi!$B$8)),Ipotesi!$B$8&lt;=0),"",$C17-Ipotesi!$B$8)</f>
        <v/>
      </c>
      <c r="E17" s="29">
        <f>IF($C17="","",IF(OR(NOT(ISNUMBER(Ipotesi!$B$8)),Ipotesi!$B$8&lt;=0),"Obiettivo non impostato",IF($C17&lt;=Ipotesi!$B$8,"Entro obiettivo","Oltre obiettivo")))</f>
        <v/>
      </c>
      <c r="X17" s="27">
        <f>IF($A17="","",$A17)</f>
        <v/>
      </c>
      <c r="Y17" s="28">
        <f>IFERROR(IF($C17="","",$C17),"")</f>
        <v/>
      </c>
    </row>
    <row r="18" ht="24" customHeight="1">
      <c r="A18" s="20">
        <f>IF(Ipotesi!$B$16&lt;&gt;"Pronto per il confronto","",IF((ROW()-8)*Ipotesi!$B$7&gt;Ipotesi!$B$6-Ipotesi!$B$5,"",Ipotesi!$B$5+(ROW()-8)*Ipotesi!$B$7))</f>
        <v/>
      </c>
      <c r="B18" s="10">
        <f>IF($A18="","",IFERROR(SUMIFS(Costi!$D$5:$D$154,Costi!$A$5:$A$154,"Sì",Costi!$J$5:$J$154,"OK")+SUMPRODUCT((Costi!$A$5:$A$154="Sì")*(Costi!$J$5:$J$154="OK")*IFERROR(1*Costi!$E$5:$E$154,0)*IF(IFERROR(1*Costi!$F$5:$F$154,0)&gt;$A18,IFERROR(1*Costi!$F$5:$F$154,0),$A18)),""))</f>
        <v/>
      </c>
      <c r="C18" s="10">
        <f>IF(OR($A18="",$A18&lt;=0,$B18=""),"",IFERROR($B18/$A18,""))</f>
        <v/>
      </c>
      <c r="D18" s="10">
        <f>IF(OR($C18="",NOT(ISNUMBER(Ipotesi!$B$8)),Ipotesi!$B$8&lt;=0),"",$C18-Ipotesi!$B$8)</f>
        <v/>
      </c>
      <c r="E18" s="7">
        <f>IF($C18="","",IF(OR(NOT(ISNUMBER(Ipotesi!$B$8)),Ipotesi!$B$8&lt;=0),"Obiettivo non impostato",IF($C18&lt;=Ipotesi!$B$8,"Entro obiettivo","Oltre obiettivo")))</f>
        <v/>
      </c>
      <c r="X18" s="27">
        <f>IF($A18="","",$A18)</f>
        <v/>
      </c>
      <c r="Y18" s="28">
        <f>IFERROR(IF($C18="","",$C18),"")</f>
        <v/>
      </c>
    </row>
    <row r="19" ht="24" customHeight="1">
      <c r="A19" s="9">
        <f>IF(Ipotesi!$B$16&lt;&gt;"Pronto per il confronto","",IF((ROW()-8)*Ipotesi!$B$7&gt;Ipotesi!$B$6-Ipotesi!$B$5,"",Ipotesi!$B$5+(ROW()-8)*Ipotesi!$B$7))</f>
        <v/>
      </c>
      <c r="B19" s="11">
        <f>IF($A19="","",IFERROR(SUMIFS(Costi!$D$5:$D$154,Costi!$A$5:$A$154,"Sì",Costi!$J$5:$J$154,"OK")+SUMPRODUCT((Costi!$A$5:$A$154="Sì")*(Costi!$J$5:$J$154="OK")*IFERROR(1*Costi!$E$5:$E$154,0)*IF(IFERROR(1*Costi!$F$5:$F$154,0)&gt;$A19,IFERROR(1*Costi!$F$5:$F$154,0),$A19)),""))</f>
        <v/>
      </c>
      <c r="C19" s="11">
        <f>IF(OR($A19="",$A19&lt;=0,$B19=""),"",IFERROR($B19/$A19,""))</f>
        <v/>
      </c>
      <c r="D19" s="11">
        <f>IF(OR($C19="",NOT(ISNUMBER(Ipotesi!$B$8)),Ipotesi!$B$8&lt;=0),"",$C19-Ipotesi!$B$8)</f>
        <v/>
      </c>
      <c r="E19" s="29">
        <f>IF($C19="","",IF(OR(NOT(ISNUMBER(Ipotesi!$B$8)),Ipotesi!$B$8&lt;=0),"Obiettivo non impostato",IF($C19&lt;=Ipotesi!$B$8,"Entro obiettivo","Oltre obiettivo")))</f>
        <v/>
      </c>
      <c r="X19" s="27">
        <f>IF($A19="","",$A19)</f>
        <v/>
      </c>
      <c r="Y19" s="28">
        <f>IFERROR(IF($C19="","",$C19),"")</f>
        <v/>
      </c>
    </row>
    <row r="20" ht="24" customHeight="1">
      <c r="A20" s="20">
        <f>IF(Ipotesi!$B$16&lt;&gt;"Pronto per il confronto","",IF((ROW()-8)*Ipotesi!$B$7&gt;Ipotesi!$B$6-Ipotesi!$B$5,"",Ipotesi!$B$5+(ROW()-8)*Ipotesi!$B$7))</f>
        <v/>
      </c>
      <c r="B20" s="10">
        <f>IF($A20="","",IFERROR(SUMIFS(Costi!$D$5:$D$154,Costi!$A$5:$A$154,"Sì",Costi!$J$5:$J$154,"OK")+SUMPRODUCT((Costi!$A$5:$A$154="Sì")*(Costi!$J$5:$J$154="OK")*IFERROR(1*Costi!$E$5:$E$154,0)*IF(IFERROR(1*Costi!$F$5:$F$154,0)&gt;$A20,IFERROR(1*Costi!$F$5:$F$154,0),$A20)),""))</f>
        <v/>
      </c>
      <c r="C20" s="10">
        <f>IF(OR($A20="",$A20&lt;=0,$B20=""),"",IFERROR($B20/$A20,""))</f>
        <v/>
      </c>
      <c r="D20" s="10">
        <f>IF(OR($C20="",NOT(ISNUMBER(Ipotesi!$B$8)),Ipotesi!$B$8&lt;=0),"",$C20-Ipotesi!$B$8)</f>
        <v/>
      </c>
      <c r="E20" s="7">
        <f>IF($C20="","",IF(OR(NOT(ISNUMBER(Ipotesi!$B$8)),Ipotesi!$B$8&lt;=0),"Obiettivo non impostato",IF($C20&lt;=Ipotesi!$B$8,"Entro obiettivo","Oltre obiettivo")))</f>
        <v/>
      </c>
      <c r="X20" s="27">
        <f>IF($A20="","",$A20)</f>
        <v/>
      </c>
      <c r="Y20" s="28">
        <f>IFERROR(IF($C20="","",$C20),"")</f>
        <v/>
      </c>
    </row>
    <row r="21" ht="24" customHeight="1">
      <c r="A21" s="9">
        <f>IF(Ipotesi!$B$16&lt;&gt;"Pronto per il confronto","",IF((ROW()-8)*Ipotesi!$B$7&gt;Ipotesi!$B$6-Ipotesi!$B$5,"",Ipotesi!$B$5+(ROW()-8)*Ipotesi!$B$7))</f>
        <v/>
      </c>
      <c r="B21" s="11">
        <f>IF($A21="","",IFERROR(SUMIFS(Costi!$D$5:$D$154,Costi!$A$5:$A$154,"Sì",Costi!$J$5:$J$154,"OK")+SUMPRODUCT((Costi!$A$5:$A$154="Sì")*(Costi!$J$5:$J$154="OK")*IFERROR(1*Costi!$E$5:$E$154,0)*IF(IFERROR(1*Costi!$F$5:$F$154,0)&gt;$A21,IFERROR(1*Costi!$F$5:$F$154,0),$A21)),""))</f>
        <v/>
      </c>
      <c r="C21" s="11">
        <f>IF(OR($A21="",$A21&lt;=0,$B21=""),"",IFERROR($B21/$A21,""))</f>
        <v/>
      </c>
      <c r="D21" s="11">
        <f>IF(OR($C21="",NOT(ISNUMBER(Ipotesi!$B$8)),Ipotesi!$B$8&lt;=0),"",$C21-Ipotesi!$B$8)</f>
        <v/>
      </c>
      <c r="E21" s="29">
        <f>IF($C21="","",IF(OR(NOT(ISNUMBER(Ipotesi!$B$8)),Ipotesi!$B$8&lt;=0),"Obiettivo non impostato",IF($C21&lt;=Ipotesi!$B$8,"Entro obiettivo","Oltre obiettivo")))</f>
        <v/>
      </c>
      <c r="X21" s="27">
        <f>IF($A21="","",$A21)</f>
        <v/>
      </c>
      <c r="Y21" s="28">
        <f>IFERROR(IF($C21="","",$C21),"")</f>
        <v/>
      </c>
    </row>
    <row r="22" ht="24" customHeight="1">
      <c r="A22" s="20">
        <f>IF(Ipotesi!$B$16&lt;&gt;"Pronto per il confronto","",IF((ROW()-8)*Ipotesi!$B$7&gt;Ipotesi!$B$6-Ipotesi!$B$5,"",Ipotesi!$B$5+(ROW()-8)*Ipotesi!$B$7))</f>
        <v/>
      </c>
      <c r="B22" s="10">
        <f>IF($A22="","",IFERROR(SUMIFS(Costi!$D$5:$D$154,Costi!$A$5:$A$154,"Sì",Costi!$J$5:$J$154,"OK")+SUMPRODUCT((Costi!$A$5:$A$154="Sì")*(Costi!$J$5:$J$154="OK")*IFERROR(1*Costi!$E$5:$E$154,0)*IF(IFERROR(1*Costi!$F$5:$F$154,0)&gt;$A22,IFERROR(1*Costi!$F$5:$F$154,0),$A22)),""))</f>
        <v/>
      </c>
      <c r="C22" s="10">
        <f>IF(OR($A22="",$A22&lt;=0,$B22=""),"",IFERROR($B22/$A22,""))</f>
        <v/>
      </c>
      <c r="D22" s="10">
        <f>IF(OR($C22="",NOT(ISNUMBER(Ipotesi!$B$8)),Ipotesi!$B$8&lt;=0),"",$C22-Ipotesi!$B$8)</f>
        <v/>
      </c>
      <c r="E22" s="7">
        <f>IF($C22="","",IF(OR(NOT(ISNUMBER(Ipotesi!$B$8)),Ipotesi!$B$8&lt;=0),"Obiettivo non impostato",IF($C22&lt;=Ipotesi!$B$8,"Entro obiettivo","Oltre obiettivo")))</f>
        <v/>
      </c>
      <c r="X22" s="27">
        <f>IF($A22="","",$A22)</f>
        <v/>
      </c>
      <c r="Y22" s="28">
        <f>IFERROR(IF($C22="","",$C22),"")</f>
        <v/>
      </c>
    </row>
    <row r="23" ht="24" customHeight="1">
      <c r="A23" s="9">
        <f>IF(Ipotesi!$B$16&lt;&gt;"Pronto per il confronto","",IF((ROW()-8)*Ipotesi!$B$7&gt;Ipotesi!$B$6-Ipotesi!$B$5,"",Ipotesi!$B$5+(ROW()-8)*Ipotesi!$B$7))</f>
        <v/>
      </c>
      <c r="B23" s="11">
        <f>IF($A23="","",IFERROR(SUMIFS(Costi!$D$5:$D$154,Costi!$A$5:$A$154,"Sì",Costi!$J$5:$J$154,"OK")+SUMPRODUCT((Costi!$A$5:$A$154="Sì")*(Costi!$J$5:$J$154="OK")*IFERROR(1*Costi!$E$5:$E$154,0)*IF(IFERROR(1*Costi!$F$5:$F$154,0)&gt;$A23,IFERROR(1*Costi!$F$5:$F$154,0),$A23)),""))</f>
        <v/>
      </c>
      <c r="C23" s="11">
        <f>IF(OR($A23="",$A23&lt;=0,$B23=""),"",IFERROR($B23/$A23,""))</f>
        <v/>
      </c>
      <c r="D23" s="11">
        <f>IF(OR($C23="",NOT(ISNUMBER(Ipotesi!$B$8)),Ipotesi!$B$8&lt;=0),"",$C23-Ipotesi!$B$8)</f>
        <v/>
      </c>
      <c r="E23" s="29">
        <f>IF($C23="","",IF(OR(NOT(ISNUMBER(Ipotesi!$B$8)),Ipotesi!$B$8&lt;=0),"Obiettivo non impostato",IF($C23&lt;=Ipotesi!$B$8,"Entro obiettivo","Oltre obiettivo")))</f>
        <v/>
      </c>
      <c r="X23" s="27">
        <f>IF($A23="","",$A23)</f>
        <v/>
      </c>
      <c r="Y23" s="28">
        <f>IFERROR(IF($C23="","",$C23),"")</f>
        <v/>
      </c>
    </row>
    <row r="24" ht="24" customHeight="1">
      <c r="A24" s="20">
        <f>IF(Ipotesi!$B$16&lt;&gt;"Pronto per il confronto","",IF((ROW()-8)*Ipotesi!$B$7&gt;Ipotesi!$B$6-Ipotesi!$B$5,"",Ipotesi!$B$5+(ROW()-8)*Ipotesi!$B$7))</f>
        <v/>
      </c>
      <c r="B24" s="10">
        <f>IF($A24="","",IFERROR(SUMIFS(Costi!$D$5:$D$154,Costi!$A$5:$A$154,"Sì",Costi!$J$5:$J$154,"OK")+SUMPRODUCT((Costi!$A$5:$A$154="Sì")*(Costi!$J$5:$J$154="OK")*IFERROR(1*Costi!$E$5:$E$154,0)*IF(IFERROR(1*Costi!$F$5:$F$154,0)&gt;$A24,IFERROR(1*Costi!$F$5:$F$154,0),$A24)),""))</f>
        <v/>
      </c>
      <c r="C24" s="10">
        <f>IF(OR($A24="",$A24&lt;=0,$B24=""),"",IFERROR($B24/$A24,""))</f>
        <v/>
      </c>
      <c r="D24" s="10">
        <f>IF(OR($C24="",NOT(ISNUMBER(Ipotesi!$B$8)),Ipotesi!$B$8&lt;=0),"",$C24-Ipotesi!$B$8)</f>
        <v/>
      </c>
      <c r="E24" s="7">
        <f>IF($C24="","",IF(OR(NOT(ISNUMBER(Ipotesi!$B$8)),Ipotesi!$B$8&lt;=0),"Obiettivo non impostato",IF($C24&lt;=Ipotesi!$B$8,"Entro obiettivo","Oltre obiettivo")))</f>
        <v/>
      </c>
      <c r="X24" s="27">
        <f>IF($A24="","",$A24)</f>
        <v/>
      </c>
      <c r="Y24" s="28">
        <f>IFERROR(IF($C24="","",$C24),"")</f>
        <v/>
      </c>
    </row>
    <row r="25" ht="24" customHeight="1">
      <c r="A25" s="9">
        <f>IF(Ipotesi!$B$16&lt;&gt;"Pronto per il confronto","",IF((ROW()-8)*Ipotesi!$B$7&gt;Ipotesi!$B$6-Ipotesi!$B$5,"",Ipotesi!$B$5+(ROW()-8)*Ipotesi!$B$7))</f>
        <v/>
      </c>
      <c r="B25" s="11">
        <f>IF($A25="","",IFERROR(SUMIFS(Costi!$D$5:$D$154,Costi!$A$5:$A$154,"Sì",Costi!$J$5:$J$154,"OK")+SUMPRODUCT((Costi!$A$5:$A$154="Sì")*(Costi!$J$5:$J$154="OK")*IFERROR(1*Costi!$E$5:$E$154,0)*IF(IFERROR(1*Costi!$F$5:$F$154,0)&gt;$A25,IFERROR(1*Costi!$F$5:$F$154,0),$A25)),""))</f>
        <v/>
      </c>
      <c r="C25" s="11">
        <f>IF(OR($A25="",$A25&lt;=0,$B25=""),"",IFERROR($B25/$A25,""))</f>
        <v/>
      </c>
      <c r="D25" s="11">
        <f>IF(OR($C25="",NOT(ISNUMBER(Ipotesi!$B$8)),Ipotesi!$B$8&lt;=0),"",$C25-Ipotesi!$B$8)</f>
        <v/>
      </c>
      <c r="E25" s="29">
        <f>IF($C25="","",IF(OR(NOT(ISNUMBER(Ipotesi!$B$8)),Ipotesi!$B$8&lt;=0),"Obiettivo non impostato",IF($C25&lt;=Ipotesi!$B$8,"Entro obiettivo","Oltre obiettivo")))</f>
        <v/>
      </c>
      <c r="X25" s="27">
        <f>IF($A25="","",$A25)</f>
        <v/>
      </c>
      <c r="Y25" s="28">
        <f>IFERROR(IF($C25="","",$C25),"")</f>
        <v/>
      </c>
    </row>
    <row r="26" ht="24" customHeight="1">
      <c r="A26" s="20">
        <f>IF(Ipotesi!$B$16&lt;&gt;"Pronto per il confronto","",IF((ROW()-8)*Ipotesi!$B$7&gt;Ipotesi!$B$6-Ipotesi!$B$5,"",Ipotesi!$B$5+(ROW()-8)*Ipotesi!$B$7))</f>
        <v/>
      </c>
      <c r="B26" s="10">
        <f>IF($A26="","",IFERROR(SUMIFS(Costi!$D$5:$D$154,Costi!$A$5:$A$154,"Sì",Costi!$J$5:$J$154,"OK")+SUMPRODUCT((Costi!$A$5:$A$154="Sì")*(Costi!$J$5:$J$154="OK")*IFERROR(1*Costi!$E$5:$E$154,0)*IF(IFERROR(1*Costi!$F$5:$F$154,0)&gt;$A26,IFERROR(1*Costi!$F$5:$F$154,0),$A26)),""))</f>
        <v/>
      </c>
      <c r="C26" s="10">
        <f>IF(OR($A26="",$A26&lt;=0,$B26=""),"",IFERROR($B26/$A26,""))</f>
        <v/>
      </c>
      <c r="D26" s="10">
        <f>IF(OR($C26="",NOT(ISNUMBER(Ipotesi!$B$8)),Ipotesi!$B$8&lt;=0),"",$C26-Ipotesi!$B$8)</f>
        <v/>
      </c>
      <c r="E26" s="7">
        <f>IF($C26="","",IF(OR(NOT(ISNUMBER(Ipotesi!$B$8)),Ipotesi!$B$8&lt;=0),"Obiettivo non impostato",IF($C26&lt;=Ipotesi!$B$8,"Entro obiettivo","Oltre obiettivo")))</f>
        <v/>
      </c>
      <c r="X26" s="27">
        <f>IF($A26="","",$A26)</f>
        <v/>
      </c>
      <c r="Y26" s="28">
        <f>IFERROR(IF($C26="","",$C26),"")</f>
        <v/>
      </c>
    </row>
    <row r="27" ht="24" customHeight="1">
      <c r="A27" s="9">
        <f>IF(Ipotesi!$B$16&lt;&gt;"Pronto per il confronto","",IF((ROW()-8)*Ipotesi!$B$7&gt;Ipotesi!$B$6-Ipotesi!$B$5,"",Ipotesi!$B$5+(ROW()-8)*Ipotesi!$B$7))</f>
        <v/>
      </c>
      <c r="B27" s="11">
        <f>IF($A27="","",IFERROR(SUMIFS(Costi!$D$5:$D$154,Costi!$A$5:$A$154,"Sì",Costi!$J$5:$J$154,"OK")+SUMPRODUCT((Costi!$A$5:$A$154="Sì")*(Costi!$J$5:$J$154="OK")*IFERROR(1*Costi!$E$5:$E$154,0)*IF(IFERROR(1*Costi!$F$5:$F$154,0)&gt;$A27,IFERROR(1*Costi!$F$5:$F$154,0),$A27)),""))</f>
        <v/>
      </c>
      <c r="C27" s="11">
        <f>IF(OR($A27="",$A27&lt;=0,$B27=""),"",IFERROR($B27/$A27,""))</f>
        <v/>
      </c>
      <c r="D27" s="11">
        <f>IF(OR($C27="",NOT(ISNUMBER(Ipotesi!$B$8)),Ipotesi!$B$8&lt;=0),"",$C27-Ipotesi!$B$8)</f>
        <v/>
      </c>
      <c r="E27" s="29">
        <f>IF($C27="","",IF(OR(NOT(ISNUMBER(Ipotesi!$B$8)),Ipotesi!$B$8&lt;=0),"Obiettivo non impostato",IF($C27&lt;=Ipotesi!$B$8,"Entro obiettivo","Oltre obiettivo")))</f>
        <v/>
      </c>
      <c r="X27" s="27">
        <f>IF($A27="","",$A27)</f>
        <v/>
      </c>
      <c r="Y27" s="28">
        <f>IFERROR(IF($C27="","",$C27),"")</f>
        <v/>
      </c>
    </row>
    <row r="28" ht="24" customHeight="1">
      <c r="A28" s="20">
        <f>IF(Ipotesi!$B$16&lt;&gt;"Pronto per il confronto","",IF((ROW()-8)*Ipotesi!$B$7&gt;Ipotesi!$B$6-Ipotesi!$B$5,"",Ipotesi!$B$5+(ROW()-8)*Ipotesi!$B$7))</f>
        <v/>
      </c>
      <c r="B28" s="10">
        <f>IF($A28="","",IFERROR(SUMIFS(Costi!$D$5:$D$154,Costi!$A$5:$A$154,"Sì",Costi!$J$5:$J$154,"OK")+SUMPRODUCT((Costi!$A$5:$A$154="Sì")*(Costi!$J$5:$J$154="OK")*IFERROR(1*Costi!$E$5:$E$154,0)*IF(IFERROR(1*Costi!$F$5:$F$154,0)&gt;$A28,IFERROR(1*Costi!$F$5:$F$154,0),$A28)),""))</f>
        <v/>
      </c>
      <c r="C28" s="10">
        <f>IF(OR($A28="",$A28&lt;=0,$B28=""),"",IFERROR($B28/$A28,""))</f>
        <v/>
      </c>
      <c r="D28" s="10">
        <f>IF(OR($C28="",NOT(ISNUMBER(Ipotesi!$B$8)),Ipotesi!$B$8&lt;=0),"",$C28-Ipotesi!$B$8)</f>
        <v/>
      </c>
      <c r="E28" s="7">
        <f>IF($C28="","",IF(OR(NOT(ISNUMBER(Ipotesi!$B$8)),Ipotesi!$B$8&lt;=0),"Obiettivo non impostato",IF($C28&lt;=Ipotesi!$B$8,"Entro obiettivo","Oltre obiettivo")))</f>
        <v/>
      </c>
      <c r="X28" s="27">
        <f>IF($A28="","",$A28)</f>
        <v/>
      </c>
      <c r="Y28" s="28">
        <f>IFERROR(IF($C28="","",$C28),"")</f>
        <v/>
      </c>
    </row>
    <row r="29" ht="24" customHeight="1">
      <c r="A29" s="9">
        <f>IF(Ipotesi!$B$16&lt;&gt;"Pronto per il confronto","",IF((ROW()-8)*Ipotesi!$B$7&gt;Ipotesi!$B$6-Ipotesi!$B$5,"",Ipotesi!$B$5+(ROW()-8)*Ipotesi!$B$7))</f>
        <v/>
      </c>
      <c r="B29" s="11">
        <f>IF($A29="","",IFERROR(SUMIFS(Costi!$D$5:$D$154,Costi!$A$5:$A$154,"Sì",Costi!$J$5:$J$154,"OK")+SUMPRODUCT((Costi!$A$5:$A$154="Sì")*(Costi!$J$5:$J$154="OK")*IFERROR(1*Costi!$E$5:$E$154,0)*IF(IFERROR(1*Costi!$F$5:$F$154,0)&gt;$A29,IFERROR(1*Costi!$F$5:$F$154,0),$A29)),""))</f>
        <v/>
      </c>
      <c r="C29" s="11">
        <f>IF(OR($A29="",$A29&lt;=0,$B29=""),"",IFERROR($B29/$A29,""))</f>
        <v/>
      </c>
      <c r="D29" s="11">
        <f>IF(OR($C29="",NOT(ISNUMBER(Ipotesi!$B$8)),Ipotesi!$B$8&lt;=0),"",$C29-Ipotesi!$B$8)</f>
        <v/>
      </c>
      <c r="E29" s="29">
        <f>IF($C29="","",IF(OR(NOT(ISNUMBER(Ipotesi!$B$8)),Ipotesi!$B$8&lt;=0),"Obiettivo non impostato",IF($C29&lt;=Ipotesi!$B$8,"Entro obiettivo","Oltre obiettivo")))</f>
        <v/>
      </c>
      <c r="X29" s="27">
        <f>IF($A29="","",$A29)</f>
        <v/>
      </c>
      <c r="Y29" s="28">
        <f>IFERROR(IF($C29="","",$C29),"")</f>
        <v/>
      </c>
    </row>
    <row r="30" ht="24" customHeight="1">
      <c r="A30" s="20">
        <f>IF(Ipotesi!$B$16&lt;&gt;"Pronto per il confronto","",IF((ROW()-8)*Ipotesi!$B$7&gt;Ipotesi!$B$6-Ipotesi!$B$5,"",Ipotesi!$B$5+(ROW()-8)*Ipotesi!$B$7))</f>
        <v/>
      </c>
      <c r="B30" s="10">
        <f>IF($A30="","",IFERROR(SUMIFS(Costi!$D$5:$D$154,Costi!$A$5:$A$154,"Sì",Costi!$J$5:$J$154,"OK")+SUMPRODUCT((Costi!$A$5:$A$154="Sì")*(Costi!$J$5:$J$154="OK")*IFERROR(1*Costi!$E$5:$E$154,0)*IF(IFERROR(1*Costi!$F$5:$F$154,0)&gt;$A30,IFERROR(1*Costi!$F$5:$F$154,0),$A30)),""))</f>
        <v/>
      </c>
      <c r="C30" s="10">
        <f>IF(OR($A30="",$A30&lt;=0,$B30=""),"",IFERROR($B30/$A30,""))</f>
        <v/>
      </c>
      <c r="D30" s="10">
        <f>IF(OR($C30="",NOT(ISNUMBER(Ipotesi!$B$8)),Ipotesi!$B$8&lt;=0),"",$C30-Ipotesi!$B$8)</f>
        <v/>
      </c>
      <c r="E30" s="7">
        <f>IF($C30="","",IF(OR(NOT(ISNUMBER(Ipotesi!$B$8)),Ipotesi!$B$8&lt;=0),"Obiettivo non impostato",IF($C30&lt;=Ipotesi!$B$8,"Entro obiettivo","Oltre obiettivo")))</f>
        <v/>
      </c>
      <c r="X30" s="27">
        <f>IF($A30="","",$A30)</f>
        <v/>
      </c>
      <c r="Y30" s="28">
        <f>IFERROR(IF($C30="","",$C30),"")</f>
        <v/>
      </c>
    </row>
    <row r="31" ht="24" customHeight="1">
      <c r="A31" s="9">
        <f>IF(Ipotesi!$B$16&lt;&gt;"Pronto per il confronto","",IF((ROW()-8)*Ipotesi!$B$7&gt;Ipotesi!$B$6-Ipotesi!$B$5,"",Ipotesi!$B$5+(ROW()-8)*Ipotesi!$B$7))</f>
        <v/>
      </c>
      <c r="B31" s="11">
        <f>IF($A31="","",IFERROR(SUMIFS(Costi!$D$5:$D$154,Costi!$A$5:$A$154,"Sì",Costi!$J$5:$J$154,"OK")+SUMPRODUCT((Costi!$A$5:$A$154="Sì")*(Costi!$J$5:$J$154="OK")*IFERROR(1*Costi!$E$5:$E$154,0)*IF(IFERROR(1*Costi!$F$5:$F$154,0)&gt;$A31,IFERROR(1*Costi!$F$5:$F$154,0),$A31)),""))</f>
        <v/>
      </c>
      <c r="C31" s="11">
        <f>IF(OR($A31="",$A31&lt;=0,$B31=""),"",IFERROR($B31/$A31,""))</f>
        <v/>
      </c>
      <c r="D31" s="11">
        <f>IF(OR($C31="",NOT(ISNUMBER(Ipotesi!$B$8)),Ipotesi!$B$8&lt;=0),"",$C31-Ipotesi!$B$8)</f>
        <v/>
      </c>
      <c r="E31" s="29">
        <f>IF($C31="","",IF(OR(NOT(ISNUMBER(Ipotesi!$B$8)),Ipotesi!$B$8&lt;=0),"Obiettivo non impostato",IF($C31&lt;=Ipotesi!$B$8,"Entro obiettivo","Oltre obiettivo")))</f>
        <v/>
      </c>
      <c r="X31" s="27">
        <f>IF($A31="","",$A31)</f>
        <v/>
      </c>
      <c r="Y31" s="28">
        <f>IFERROR(IF($C31="","",$C31),"")</f>
        <v/>
      </c>
    </row>
    <row r="32" ht="24" customHeight="1">
      <c r="A32" s="20">
        <f>IF(Ipotesi!$B$16&lt;&gt;"Pronto per il confronto","",IF((ROW()-8)*Ipotesi!$B$7&gt;Ipotesi!$B$6-Ipotesi!$B$5,"",Ipotesi!$B$5+(ROW()-8)*Ipotesi!$B$7))</f>
        <v/>
      </c>
      <c r="B32" s="10">
        <f>IF($A32="","",IFERROR(SUMIFS(Costi!$D$5:$D$154,Costi!$A$5:$A$154,"Sì",Costi!$J$5:$J$154,"OK")+SUMPRODUCT((Costi!$A$5:$A$154="Sì")*(Costi!$J$5:$J$154="OK")*IFERROR(1*Costi!$E$5:$E$154,0)*IF(IFERROR(1*Costi!$F$5:$F$154,0)&gt;$A32,IFERROR(1*Costi!$F$5:$F$154,0),$A32)),""))</f>
        <v/>
      </c>
      <c r="C32" s="10">
        <f>IF(OR($A32="",$A32&lt;=0,$B32=""),"",IFERROR($B32/$A32,""))</f>
        <v/>
      </c>
      <c r="D32" s="10">
        <f>IF(OR($C32="",NOT(ISNUMBER(Ipotesi!$B$8)),Ipotesi!$B$8&lt;=0),"",$C32-Ipotesi!$B$8)</f>
        <v/>
      </c>
      <c r="E32" s="7">
        <f>IF($C32="","",IF(OR(NOT(ISNUMBER(Ipotesi!$B$8)),Ipotesi!$B$8&lt;=0),"Obiettivo non impostato",IF($C32&lt;=Ipotesi!$B$8,"Entro obiettivo","Oltre obiettivo")))</f>
        <v/>
      </c>
      <c r="X32" s="27">
        <f>IF($A32="","",$A32)</f>
        <v/>
      </c>
      <c r="Y32" s="28">
        <f>IFERROR(IF($C32="","",$C32),"")</f>
        <v/>
      </c>
    </row>
    <row r="33" ht="24" customHeight="1">
      <c r="A33" s="9">
        <f>IF(Ipotesi!$B$16&lt;&gt;"Pronto per il confronto","",IF((ROW()-8)*Ipotesi!$B$7&gt;Ipotesi!$B$6-Ipotesi!$B$5,"",Ipotesi!$B$5+(ROW()-8)*Ipotesi!$B$7))</f>
        <v/>
      </c>
      <c r="B33" s="11">
        <f>IF($A33="","",IFERROR(SUMIFS(Costi!$D$5:$D$154,Costi!$A$5:$A$154,"Sì",Costi!$J$5:$J$154,"OK")+SUMPRODUCT((Costi!$A$5:$A$154="Sì")*(Costi!$J$5:$J$154="OK")*IFERROR(1*Costi!$E$5:$E$154,0)*IF(IFERROR(1*Costi!$F$5:$F$154,0)&gt;$A33,IFERROR(1*Costi!$F$5:$F$154,0),$A33)),""))</f>
        <v/>
      </c>
      <c r="C33" s="11">
        <f>IF(OR($A33="",$A33&lt;=0,$B33=""),"",IFERROR($B33/$A33,""))</f>
        <v/>
      </c>
      <c r="D33" s="11">
        <f>IF(OR($C33="",NOT(ISNUMBER(Ipotesi!$B$8)),Ipotesi!$B$8&lt;=0),"",$C33-Ipotesi!$B$8)</f>
        <v/>
      </c>
      <c r="E33" s="29">
        <f>IF($C33="","",IF(OR(NOT(ISNUMBER(Ipotesi!$B$8)),Ipotesi!$B$8&lt;=0),"Obiettivo non impostato",IF($C33&lt;=Ipotesi!$B$8,"Entro obiettivo","Oltre obiettivo")))</f>
        <v/>
      </c>
      <c r="X33" s="27">
        <f>IF($A33="","",$A33)</f>
        <v/>
      </c>
      <c r="Y33" s="28">
        <f>IFERROR(IF($C33="","",$C33),"")</f>
        <v/>
      </c>
    </row>
    <row r="34" ht="24" customHeight="1">
      <c r="A34" s="20">
        <f>IF(Ipotesi!$B$16&lt;&gt;"Pronto per il confronto","",IF((ROW()-8)*Ipotesi!$B$7&gt;Ipotesi!$B$6-Ipotesi!$B$5,"",Ipotesi!$B$5+(ROW()-8)*Ipotesi!$B$7))</f>
        <v/>
      </c>
      <c r="B34" s="10">
        <f>IF($A34="","",IFERROR(SUMIFS(Costi!$D$5:$D$154,Costi!$A$5:$A$154,"Sì",Costi!$J$5:$J$154,"OK")+SUMPRODUCT((Costi!$A$5:$A$154="Sì")*(Costi!$J$5:$J$154="OK")*IFERROR(1*Costi!$E$5:$E$154,0)*IF(IFERROR(1*Costi!$F$5:$F$154,0)&gt;$A34,IFERROR(1*Costi!$F$5:$F$154,0),$A34)),""))</f>
        <v/>
      </c>
      <c r="C34" s="10">
        <f>IF(OR($A34="",$A34&lt;=0,$B34=""),"",IFERROR($B34/$A34,""))</f>
        <v/>
      </c>
      <c r="D34" s="10">
        <f>IF(OR($C34="",NOT(ISNUMBER(Ipotesi!$B$8)),Ipotesi!$B$8&lt;=0),"",$C34-Ipotesi!$B$8)</f>
        <v/>
      </c>
      <c r="E34" s="7">
        <f>IF($C34="","",IF(OR(NOT(ISNUMBER(Ipotesi!$B$8)),Ipotesi!$B$8&lt;=0),"Obiettivo non impostato",IF($C34&lt;=Ipotesi!$B$8,"Entro obiettivo","Oltre obiettivo")))</f>
        <v/>
      </c>
      <c r="X34" s="27">
        <f>IF($A34="","",$A34)</f>
        <v/>
      </c>
      <c r="Y34" s="28">
        <f>IFERROR(IF($C34="","",$C34),"")</f>
        <v/>
      </c>
    </row>
    <row r="35" ht="24" customHeight="1">
      <c r="A35" s="9">
        <f>IF(Ipotesi!$B$16&lt;&gt;"Pronto per il confronto","",IF((ROW()-8)*Ipotesi!$B$7&gt;Ipotesi!$B$6-Ipotesi!$B$5,"",Ipotesi!$B$5+(ROW()-8)*Ipotesi!$B$7))</f>
        <v/>
      </c>
      <c r="B35" s="11">
        <f>IF($A35="","",IFERROR(SUMIFS(Costi!$D$5:$D$154,Costi!$A$5:$A$154,"Sì",Costi!$J$5:$J$154,"OK")+SUMPRODUCT((Costi!$A$5:$A$154="Sì")*(Costi!$J$5:$J$154="OK")*IFERROR(1*Costi!$E$5:$E$154,0)*IF(IFERROR(1*Costi!$F$5:$F$154,0)&gt;$A35,IFERROR(1*Costi!$F$5:$F$154,0),$A35)),""))</f>
        <v/>
      </c>
      <c r="C35" s="11">
        <f>IF(OR($A35="",$A35&lt;=0,$B35=""),"",IFERROR($B35/$A35,""))</f>
        <v/>
      </c>
      <c r="D35" s="11">
        <f>IF(OR($C35="",NOT(ISNUMBER(Ipotesi!$B$8)),Ipotesi!$B$8&lt;=0),"",$C35-Ipotesi!$B$8)</f>
        <v/>
      </c>
      <c r="E35" s="29">
        <f>IF($C35="","",IF(OR(NOT(ISNUMBER(Ipotesi!$B$8)),Ipotesi!$B$8&lt;=0),"Obiettivo non impostato",IF($C35&lt;=Ipotesi!$B$8,"Entro obiettivo","Oltre obiettivo")))</f>
        <v/>
      </c>
      <c r="X35" s="27">
        <f>IF($A35="","",$A35)</f>
        <v/>
      </c>
      <c r="Y35" s="28">
        <f>IFERROR(IF($C35="","",$C35),"")</f>
        <v/>
      </c>
    </row>
    <row r="36" ht="24" customHeight="1">
      <c r="A36" s="20">
        <f>IF(Ipotesi!$B$16&lt;&gt;"Pronto per il confronto","",IF((ROW()-8)*Ipotesi!$B$7&gt;Ipotesi!$B$6-Ipotesi!$B$5,"",Ipotesi!$B$5+(ROW()-8)*Ipotesi!$B$7))</f>
        <v/>
      </c>
      <c r="B36" s="10">
        <f>IF($A36="","",IFERROR(SUMIFS(Costi!$D$5:$D$154,Costi!$A$5:$A$154,"Sì",Costi!$J$5:$J$154,"OK")+SUMPRODUCT((Costi!$A$5:$A$154="Sì")*(Costi!$J$5:$J$154="OK")*IFERROR(1*Costi!$E$5:$E$154,0)*IF(IFERROR(1*Costi!$F$5:$F$154,0)&gt;$A36,IFERROR(1*Costi!$F$5:$F$154,0),$A36)),""))</f>
        <v/>
      </c>
      <c r="C36" s="10">
        <f>IF(OR($A36="",$A36&lt;=0,$B36=""),"",IFERROR($B36/$A36,""))</f>
        <v/>
      </c>
      <c r="D36" s="10">
        <f>IF(OR($C36="",NOT(ISNUMBER(Ipotesi!$B$8)),Ipotesi!$B$8&lt;=0),"",$C36-Ipotesi!$B$8)</f>
        <v/>
      </c>
      <c r="E36" s="7">
        <f>IF($C36="","",IF(OR(NOT(ISNUMBER(Ipotesi!$B$8)),Ipotesi!$B$8&lt;=0),"Obiettivo non impostato",IF($C36&lt;=Ipotesi!$B$8,"Entro obiettivo","Oltre obiettivo")))</f>
        <v/>
      </c>
      <c r="X36" s="27">
        <f>IF($A36="","",$A36)</f>
        <v/>
      </c>
      <c r="Y36" s="28">
        <f>IFERROR(IF($C36="","",$C36),"")</f>
        <v/>
      </c>
    </row>
    <row r="37" ht="24" customHeight="1">
      <c r="A37" s="9">
        <f>IF(Ipotesi!$B$16&lt;&gt;"Pronto per il confronto","",IF((ROW()-8)*Ipotesi!$B$7&gt;Ipotesi!$B$6-Ipotesi!$B$5,"",Ipotesi!$B$5+(ROW()-8)*Ipotesi!$B$7))</f>
        <v/>
      </c>
      <c r="B37" s="11">
        <f>IF($A37="","",IFERROR(SUMIFS(Costi!$D$5:$D$154,Costi!$A$5:$A$154,"Sì",Costi!$J$5:$J$154,"OK")+SUMPRODUCT((Costi!$A$5:$A$154="Sì")*(Costi!$J$5:$J$154="OK")*IFERROR(1*Costi!$E$5:$E$154,0)*IF(IFERROR(1*Costi!$F$5:$F$154,0)&gt;$A37,IFERROR(1*Costi!$F$5:$F$154,0),$A37)),""))</f>
        <v/>
      </c>
      <c r="C37" s="11">
        <f>IF(OR($A37="",$A37&lt;=0,$B37=""),"",IFERROR($B37/$A37,""))</f>
        <v/>
      </c>
      <c r="D37" s="11">
        <f>IF(OR($C37="",NOT(ISNUMBER(Ipotesi!$B$8)),Ipotesi!$B$8&lt;=0),"",$C37-Ipotesi!$B$8)</f>
        <v/>
      </c>
      <c r="E37" s="29">
        <f>IF($C37="","",IF(OR(NOT(ISNUMBER(Ipotesi!$B$8)),Ipotesi!$B$8&lt;=0),"Obiettivo non impostato",IF($C37&lt;=Ipotesi!$B$8,"Entro obiettivo","Oltre obiettivo")))</f>
        <v/>
      </c>
      <c r="X37" s="27">
        <f>IF($A37="","",$A37)</f>
        <v/>
      </c>
      <c r="Y37" s="28">
        <f>IFERROR(IF($C37="","",$C37),"")</f>
        <v/>
      </c>
    </row>
    <row r="38" ht="24" customHeight="1">
      <c r="A38" s="20">
        <f>IF(Ipotesi!$B$16&lt;&gt;"Pronto per il confronto","",IF((ROW()-8)*Ipotesi!$B$7&gt;Ipotesi!$B$6-Ipotesi!$B$5,"",Ipotesi!$B$5+(ROW()-8)*Ipotesi!$B$7))</f>
        <v/>
      </c>
      <c r="B38" s="10">
        <f>IF($A38="","",IFERROR(SUMIFS(Costi!$D$5:$D$154,Costi!$A$5:$A$154,"Sì",Costi!$J$5:$J$154,"OK")+SUMPRODUCT((Costi!$A$5:$A$154="Sì")*(Costi!$J$5:$J$154="OK")*IFERROR(1*Costi!$E$5:$E$154,0)*IF(IFERROR(1*Costi!$F$5:$F$154,0)&gt;$A38,IFERROR(1*Costi!$F$5:$F$154,0),$A38)),""))</f>
        <v/>
      </c>
      <c r="C38" s="10">
        <f>IF(OR($A38="",$A38&lt;=0,$B38=""),"",IFERROR($B38/$A38,""))</f>
        <v/>
      </c>
      <c r="D38" s="10">
        <f>IF(OR($C38="",NOT(ISNUMBER(Ipotesi!$B$8)),Ipotesi!$B$8&lt;=0),"",$C38-Ipotesi!$B$8)</f>
        <v/>
      </c>
      <c r="E38" s="7">
        <f>IF($C38="","",IF(OR(NOT(ISNUMBER(Ipotesi!$B$8)),Ipotesi!$B$8&lt;=0),"Obiettivo non impostato",IF($C38&lt;=Ipotesi!$B$8,"Entro obiettivo","Oltre obiettivo")))</f>
        <v/>
      </c>
      <c r="X38" s="27">
        <f>IF($A38="","",$A38)</f>
        <v/>
      </c>
      <c r="Y38" s="28">
        <f>IFERROR(IF($C38="","",$C38),"")</f>
        <v/>
      </c>
    </row>
    <row r="39" ht="24" customHeight="1">
      <c r="A39" s="9">
        <f>IF(Ipotesi!$B$16&lt;&gt;"Pronto per il confronto","",IF((ROW()-8)*Ipotesi!$B$7&gt;Ipotesi!$B$6-Ipotesi!$B$5,"",Ipotesi!$B$5+(ROW()-8)*Ipotesi!$B$7))</f>
        <v/>
      </c>
      <c r="B39" s="11">
        <f>IF($A39="","",IFERROR(SUMIFS(Costi!$D$5:$D$154,Costi!$A$5:$A$154,"Sì",Costi!$J$5:$J$154,"OK")+SUMPRODUCT((Costi!$A$5:$A$154="Sì")*(Costi!$J$5:$J$154="OK")*IFERROR(1*Costi!$E$5:$E$154,0)*IF(IFERROR(1*Costi!$F$5:$F$154,0)&gt;$A39,IFERROR(1*Costi!$F$5:$F$154,0),$A39)),""))</f>
        <v/>
      </c>
      <c r="C39" s="11">
        <f>IF(OR($A39="",$A39&lt;=0,$B39=""),"",IFERROR($B39/$A39,""))</f>
        <v/>
      </c>
      <c r="D39" s="11">
        <f>IF(OR($C39="",NOT(ISNUMBER(Ipotesi!$B$8)),Ipotesi!$B$8&lt;=0),"",$C39-Ipotesi!$B$8)</f>
        <v/>
      </c>
      <c r="E39" s="29">
        <f>IF($C39="","",IF(OR(NOT(ISNUMBER(Ipotesi!$B$8)),Ipotesi!$B$8&lt;=0),"Obiettivo non impostato",IF($C39&lt;=Ipotesi!$B$8,"Entro obiettivo","Oltre obiettivo")))</f>
        <v/>
      </c>
      <c r="X39" s="27">
        <f>IF($A39="","",$A39)</f>
        <v/>
      </c>
      <c r="Y39" s="28">
        <f>IFERROR(IF($C39="","",$C39),"")</f>
        <v/>
      </c>
    </row>
    <row r="40" ht="24" customHeight="1">
      <c r="A40" s="20">
        <f>IF(Ipotesi!$B$16&lt;&gt;"Pronto per il confronto","",IF((ROW()-8)*Ipotesi!$B$7&gt;Ipotesi!$B$6-Ipotesi!$B$5,"",Ipotesi!$B$5+(ROW()-8)*Ipotesi!$B$7))</f>
        <v/>
      </c>
      <c r="B40" s="10">
        <f>IF($A40="","",IFERROR(SUMIFS(Costi!$D$5:$D$154,Costi!$A$5:$A$154,"Sì",Costi!$J$5:$J$154,"OK")+SUMPRODUCT((Costi!$A$5:$A$154="Sì")*(Costi!$J$5:$J$154="OK")*IFERROR(1*Costi!$E$5:$E$154,0)*IF(IFERROR(1*Costi!$F$5:$F$154,0)&gt;$A40,IFERROR(1*Costi!$F$5:$F$154,0),$A40)),""))</f>
        <v/>
      </c>
      <c r="C40" s="10">
        <f>IF(OR($A40="",$A40&lt;=0,$B40=""),"",IFERROR($B40/$A40,""))</f>
        <v/>
      </c>
      <c r="D40" s="10">
        <f>IF(OR($C40="",NOT(ISNUMBER(Ipotesi!$B$8)),Ipotesi!$B$8&lt;=0),"",$C40-Ipotesi!$B$8)</f>
        <v/>
      </c>
      <c r="E40" s="7">
        <f>IF($C40="","",IF(OR(NOT(ISNUMBER(Ipotesi!$B$8)),Ipotesi!$B$8&lt;=0),"Obiettivo non impostato",IF($C40&lt;=Ipotesi!$B$8,"Entro obiettivo","Oltre obiettivo")))</f>
        <v/>
      </c>
      <c r="X40" s="27">
        <f>IF($A40="","",$A40)</f>
        <v/>
      </c>
      <c r="Y40" s="28">
        <f>IFERROR(IF($C40="","",$C40),"")</f>
        <v/>
      </c>
    </row>
    <row r="41" ht="24" customHeight="1">
      <c r="A41" s="9">
        <f>IF(Ipotesi!$B$16&lt;&gt;"Pronto per il confronto","",IF((ROW()-8)*Ipotesi!$B$7&gt;Ipotesi!$B$6-Ipotesi!$B$5,"",Ipotesi!$B$5+(ROW()-8)*Ipotesi!$B$7))</f>
        <v/>
      </c>
      <c r="B41" s="11">
        <f>IF($A41="","",IFERROR(SUMIFS(Costi!$D$5:$D$154,Costi!$A$5:$A$154,"Sì",Costi!$J$5:$J$154,"OK")+SUMPRODUCT((Costi!$A$5:$A$154="Sì")*(Costi!$J$5:$J$154="OK")*IFERROR(1*Costi!$E$5:$E$154,0)*IF(IFERROR(1*Costi!$F$5:$F$154,0)&gt;$A41,IFERROR(1*Costi!$F$5:$F$154,0),$A41)),""))</f>
        <v/>
      </c>
      <c r="C41" s="11">
        <f>IF(OR($A41="",$A41&lt;=0,$B41=""),"",IFERROR($B41/$A41,""))</f>
        <v/>
      </c>
      <c r="D41" s="11">
        <f>IF(OR($C41="",NOT(ISNUMBER(Ipotesi!$B$8)),Ipotesi!$B$8&lt;=0),"",$C41-Ipotesi!$B$8)</f>
        <v/>
      </c>
      <c r="E41" s="29">
        <f>IF($C41="","",IF(OR(NOT(ISNUMBER(Ipotesi!$B$8)),Ipotesi!$B$8&lt;=0),"Obiettivo non impostato",IF($C41&lt;=Ipotesi!$B$8,"Entro obiettivo","Oltre obiettivo")))</f>
        <v/>
      </c>
      <c r="X41" s="27">
        <f>IF($A41="","",$A41)</f>
        <v/>
      </c>
      <c r="Y41" s="28">
        <f>IFERROR(IF($C41="","",$C41),"")</f>
        <v/>
      </c>
    </row>
    <row r="42" ht="24" customHeight="1">
      <c r="A42" s="20">
        <f>IF(Ipotesi!$B$16&lt;&gt;"Pronto per il confronto","",IF((ROW()-8)*Ipotesi!$B$7&gt;Ipotesi!$B$6-Ipotesi!$B$5,"",Ipotesi!$B$5+(ROW()-8)*Ipotesi!$B$7))</f>
        <v/>
      </c>
      <c r="B42" s="10">
        <f>IF($A42="","",IFERROR(SUMIFS(Costi!$D$5:$D$154,Costi!$A$5:$A$154,"Sì",Costi!$J$5:$J$154,"OK")+SUMPRODUCT((Costi!$A$5:$A$154="Sì")*(Costi!$J$5:$J$154="OK")*IFERROR(1*Costi!$E$5:$E$154,0)*IF(IFERROR(1*Costi!$F$5:$F$154,0)&gt;$A42,IFERROR(1*Costi!$F$5:$F$154,0),$A42)),""))</f>
        <v/>
      </c>
      <c r="C42" s="10">
        <f>IF(OR($A42="",$A42&lt;=0,$B42=""),"",IFERROR($B42/$A42,""))</f>
        <v/>
      </c>
      <c r="D42" s="10">
        <f>IF(OR($C42="",NOT(ISNUMBER(Ipotesi!$B$8)),Ipotesi!$B$8&lt;=0),"",$C42-Ipotesi!$B$8)</f>
        <v/>
      </c>
      <c r="E42" s="7">
        <f>IF($C42="","",IF(OR(NOT(ISNUMBER(Ipotesi!$B$8)),Ipotesi!$B$8&lt;=0),"Obiettivo non impostato",IF($C42&lt;=Ipotesi!$B$8,"Entro obiettivo","Oltre obiettivo")))</f>
        <v/>
      </c>
      <c r="X42" s="27">
        <f>IF($A42="","",$A42)</f>
        <v/>
      </c>
      <c r="Y42" s="28">
        <f>IFERROR(IF($C42="","",$C42),"")</f>
        <v/>
      </c>
    </row>
    <row r="43" ht="24" customHeight="1">
      <c r="A43" s="9">
        <f>IF(Ipotesi!$B$16&lt;&gt;"Pronto per il confronto","",IF((ROW()-8)*Ipotesi!$B$7&gt;Ipotesi!$B$6-Ipotesi!$B$5,"",Ipotesi!$B$5+(ROW()-8)*Ipotesi!$B$7))</f>
        <v/>
      </c>
      <c r="B43" s="11">
        <f>IF($A43="","",IFERROR(SUMIFS(Costi!$D$5:$D$154,Costi!$A$5:$A$154,"Sì",Costi!$J$5:$J$154,"OK")+SUMPRODUCT((Costi!$A$5:$A$154="Sì")*(Costi!$J$5:$J$154="OK")*IFERROR(1*Costi!$E$5:$E$154,0)*IF(IFERROR(1*Costi!$F$5:$F$154,0)&gt;$A43,IFERROR(1*Costi!$F$5:$F$154,0),$A43)),""))</f>
        <v/>
      </c>
      <c r="C43" s="11">
        <f>IF(OR($A43="",$A43&lt;=0,$B43=""),"",IFERROR($B43/$A43,""))</f>
        <v/>
      </c>
      <c r="D43" s="11">
        <f>IF(OR($C43="",NOT(ISNUMBER(Ipotesi!$B$8)),Ipotesi!$B$8&lt;=0),"",$C43-Ipotesi!$B$8)</f>
        <v/>
      </c>
      <c r="E43" s="29">
        <f>IF($C43="","",IF(OR(NOT(ISNUMBER(Ipotesi!$B$8)),Ipotesi!$B$8&lt;=0),"Obiettivo non impostato",IF($C43&lt;=Ipotesi!$B$8,"Entro obiettivo","Oltre obiettivo")))</f>
        <v/>
      </c>
      <c r="X43" s="27">
        <f>IF($A43="","",$A43)</f>
        <v/>
      </c>
      <c r="Y43" s="28">
        <f>IFERROR(IF($C43="","",$C43),"")</f>
        <v/>
      </c>
    </row>
    <row r="44" ht="24" customHeight="1">
      <c r="A44" s="20">
        <f>IF(Ipotesi!$B$16&lt;&gt;"Pronto per il confronto","",IF((ROW()-8)*Ipotesi!$B$7&gt;Ipotesi!$B$6-Ipotesi!$B$5,"",Ipotesi!$B$5+(ROW()-8)*Ipotesi!$B$7))</f>
        <v/>
      </c>
      <c r="B44" s="10">
        <f>IF($A44="","",IFERROR(SUMIFS(Costi!$D$5:$D$154,Costi!$A$5:$A$154,"Sì",Costi!$J$5:$J$154,"OK")+SUMPRODUCT((Costi!$A$5:$A$154="Sì")*(Costi!$J$5:$J$154="OK")*IFERROR(1*Costi!$E$5:$E$154,0)*IF(IFERROR(1*Costi!$F$5:$F$154,0)&gt;$A44,IFERROR(1*Costi!$F$5:$F$154,0),$A44)),""))</f>
        <v/>
      </c>
      <c r="C44" s="10">
        <f>IF(OR($A44="",$A44&lt;=0,$B44=""),"",IFERROR($B44/$A44,""))</f>
        <v/>
      </c>
      <c r="D44" s="10">
        <f>IF(OR($C44="",NOT(ISNUMBER(Ipotesi!$B$8)),Ipotesi!$B$8&lt;=0),"",$C44-Ipotesi!$B$8)</f>
        <v/>
      </c>
      <c r="E44" s="7">
        <f>IF($C44="","",IF(OR(NOT(ISNUMBER(Ipotesi!$B$8)),Ipotesi!$B$8&lt;=0),"Obiettivo non impostato",IF($C44&lt;=Ipotesi!$B$8,"Entro obiettivo","Oltre obiettivo")))</f>
        <v/>
      </c>
      <c r="X44" s="27">
        <f>IF($A44="","",$A44)</f>
        <v/>
      </c>
      <c r="Y44" s="28">
        <f>IFERROR(IF($C44="","",$C44),"")</f>
        <v/>
      </c>
    </row>
    <row r="45" ht="24" customHeight="1">
      <c r="A45" s="9">
        <f>IF(Ipotesi!$B$16&lt;&gt;"Pronto per il confronto","",IF((ROW()-8)*Ipotesi!$B$7&gt;Ipotesi!$B$6-Ipotesi!$B$5,"",Ipotesi!$B$5+(ROW()-8)*Ipotesi!$B$7))</f>
        <v/>
      </c>
      <c r="B45" s="11">
        <f>IF($A45="","",IFERROR(SUMIFS(Costi!$D$5:$D$154,Costi!$A$5:$A$154,"Sì",Costi!$J$5:$J$154,"OK")+SUMPRODUCT((Costi!$A$5:$A$154="Sì")*(Costi!$J$5:$J$154="OK")*IFERROR(1*Costi!$E$5:$E$154,0)*IF(IFERROR(1*Costi!$F$5:$F$154,0)&gt;$A45,IFERROR(1*Costi!$F$5:$F$154,0),$A45)),""))</f>
        <v/>
      </c>
      <c r="C45" s="11">
        <f>IF(OR($A45="",$A45&lt;=0,$B45=""),"",IFERROR($B45/$A45,""))</f>
        <v/>
      </c>
      <c r="D45" s="11">
        <f>IF(OR($C45="",NOT(ISNUMBER(Ipotesi!$B$8)),Ipotesi!$B$8&lt;=0),"",$C45-Ipotesi!$B$8)</f>
        <v/>
      </c>
      <c r="E45" s="29">
        <f>IF($C45="","",IF(OR(NOT(ISNUMBER(Ipotesi!$B$8)),Ipotesi!$B$8&lt;=0),"Obiettivo non impostato",IF($C45&lt;=Ipotesi!$B$8,"Entro obiettivo","Oltre obiettivo")))</f>
        <v/>
      </c>
      <c r="X45" s="27">
        <f>IF($A45="","",$A45)</f>
        <v/>
      </c>
      <c r="Y45" s="28">
        <f>IFERROR(IF($C45="","",$C45),"")</f>
        <v/>
      </c>
    </row>
    <row r="46" ht="24" customHeight="1">
      <c r="A46" s="20">
        <f>IF(Ipotesi!$B$16&lt;&gt;"Pronto per il confronto","",IF((ROW()-8)*Ipotesi!$B$7&gt;Ipotesi!$B$6-Ipotesi!$B$5,"",Ipotesi!$B$5+(ROW()-8)*Ipotesi!$B$7))</f>
        <v/>
      </c>
      <c r="B46" s="10">
        <f>IF($A46="","",IFERROR(SUMIFS(Costi!$D$5:$D$154,Costi!$A$5:$A$154,"Sì",Costi!$J$5:$J$154,"OK")+SUMPRODUCT((Costi!$A$5:$A$154="Sì")*(Costi!$J$5:$J$154="OK")*IFERROR(1*Costi!$E$5:$E$154,0)*IF(IFERROR(1*Costi!$F$5:$F$154,0)&gt;$A46,IFERROR(1*Costi!$F$5:$F$154,0),$A46)),""))</f>
        <v/>
      </c>
      <c r="C46" s="10">
        <f>IF(OR($A46="",$A46&lt;=0,$B46=""),"",IFERROR($B46/$A46,""))</f>
        <v/>
      </c>
      <c r="D46" s="10">
        <f>IF(OR($C46="",NOT(ISNUMBER(Ipotesi!$B$8)),Ipotesi!$B$8&lt;=0),"",$C46-Ipotesi!$B$8)</f>
        <v/>
      </c>
      <c r="E46" s="7">
        <f>IF($C46="","",IF(OR(NOT(ISNUMBER(Ipotesi!$B$8)),Ipotesi!$B$8&lt;=0),"Obiettivo non impostato",IF($C46&lt;=Ipotesi!$B$8,"Entro obiettivo","Oltre obiettivo")))</f>
        <v/>
      </c>
      <c r="X46" s="27">
        <f>IF($A46="","",$A46)</f>
        <v/>
      </c>
      <c r="Y46" s="28">
        <f>IFERROR(IF($C46="","",$C46),"")</f>
        <v/>
      </c>
    </row>
    <row r="47" ht="24" customHeight="1">
      <c r="A47" s="9">
        <f>IF(Ipotesi!$B$16&lt;&gt;"Pronto per il confronto","",IF((ROW()-8)*Ipotesi!$B$7&gt;Ipotesi!$B$6-Ipotesi!$B$5,"",Ipotesi!$B$5+(ROW()-8)*Ipotesi!$B$7))</f>
        <v/>
      </c>
      <c r="B47" s="11">
        <f>IF($A47="","",IFERROR(SUMIFS(Costi!$D$5:$D$154,Costi!$A$5:$A$154,"Sì",Costi!$J$5:$J$154,"OK")+SUMPRODUCT((Costi!$A$5:$A$154="Sì")*(Costi!$J$5:$J$154="OK")*IFERROR(1*Costi!$E$5:$E$154,0)*IF(IFERROR(1*Costi!$F$5:$F$154,0)&gt;$A47,IFERROR(1*Costi!$F$5:$F$154,0),$A47)),""))</f>
        <v/>
      </c>
      <c r="C47" s="11">
        <f>IF(OR($A47="",$A47&lt;=0,$B47=""),"",IFERROR($B47/$A47,""))</f>
        <v/>
      </c>
      <c r="D47" s="11">
        <f>IF(OR($C47="",NOT(ISNUMBER(Ipotesi!$B$8)),Ipotesi!$B$8&lt;=0),"",$C47-Ipotesi!$B$8)</f>
        <v/>
      </c>
      <c r="E47" s="29">
        <f>IF($C47="","",IF(OR(NOT(ISNUMBER(Ipotesi!$B$8)),Ipotesi!$B$8&lt;=0),"Obiettivo non impostato",IF($C47&lt;=Ipotesi!$B$8,"Entro obiettivo","Oltre obiettivo")))</f>
        <v/>
      </c>
      <c r="X47" s="27">
        <f>IF($A47="","",$A47)</f>
        <v/>
      </c>
      <c r="Y47" s="28">
        <f>IFERROR(IF($C47="","",$C47),"")</f>
        <v/>
      </c>
    </row>
    <row r="48" ht="24" customHeight="1">
      <c r="A48" s="20">
        <f>IF(Ipotesi!$B$16&lt;&gt;"Pronto per il confronto","",IF((ROW()-8)*Ipotesi!$B$7&gt;Ipotesi!$B$6-Ipotesi!$B$5,"",Ipotesi!$B$5+(ROW()-8)*Ipotesi!$B$7))</f>
        <v/>
      </c>
      <c r="B48" s="10">
        <f>IF($A48="","",IFERROR(SUMIFS(Costi!$D$5:$D$154,Costi!$A$5:$A$154,"Sì",Costi!$J$5:$J$154,"OK")+SUMPRODUCT((Costi!$A$5:$A$154="Sì")*(Costi!$J$5:$J$154="OK")*IFERROR(1*Costi!$E$5:$E$154,0)*IF(IFERROR(1*Costi!$F$5:$F$154,0)&gt;$A48,IFERROR(1*Costi!$F$5:$F$154,0),$A48)),""))</f>
        <v/>
      </c>
      <c r="C48" s="10">
        <f>IF(OR($A48="",$A48&lt;=0,$B48=""),"",IFERROR($B48/$A48,""))</f>
        <v/>
      </c>
      <c r="D48" s="10">
        <f>IF(OR($C48="",NOT(ISNUMBER(Ipotesi!$B$8)),Ipotesi!$B$8&lt;=0),"",$C48-Ipotesi!$B$8)</f>
        <v/>
      </c>
      <c r="E48" s="7">
        <f>IF($C48="","",IF(OR(NOT(ISNUMBER(Ipotesi!$B$8)),Ipotesi!$B$8&lt;=0),"Obiettivo non impostato",IF($C48&lt;=Ipotesi!$B$8,"Entro obiettivo","Oltre obiettivo")))</f>
        <v/>
      </c>
      <c r="X48" s="27">
        <f>IF($A48="","",$A48)</f>
        <v/>
      </c>
      <c r="Y48" s="28">
        <f>IFERROR(IF($C48="","",$C48),"")</f>
        <v/>
      </c>
    </row>
    <row r="49" ht="24" customHeight="1">
      <c r="A49" s="9">
        <f>IF(Ipotesi!$B$16&lt;&gt;"Pronto per il confronto","",IF((ROW()-8)*Ipotesi!$B$7&gt;Ipotesi!$B$6-Ipotesi!$B$5,"",Ipotesi!$B$5+(ROW()-8)*Ipotesi!$B$7))</f>
        <v/>
      </c>
      <c r="B49" s="11">
        <f>IF($A49="","",IFERROR(SUMIFS(Costi!$D$5:$D$154,Costi!$A$5:$A$154,"Sì",Costi!$J$5:$J$154,"OK")+SUMPRODUCT((Costi!$A$5:$A$154="Sì")*(Costi!$J$5:$J$154="OK")*IFERROR(1*Costi!$E$5:$E$154,0)*IF(IFERROR(1*Costi!$F$5:$F$154,0)&gt;$A49,IFERROR(1*Costi!$F$5:$F$154,0),$A49)),""))</f>
        <v/>
      </c>
      <c r="C49" s="11">
        <f>IF(OR($A49="",$A49&lt;=0,$B49=""),"",IFERROR($B49/$A49,""))</f>
        <v/>
      </c>
      <c r="D49" s="11">
        <f>IF(OR($C49="",NOT(ISNUMBER(Ipotesi!$B$8)),Ipotesi!$B$8&lt;=0),"",$C49-Ipotesi!$B$8)</f>
        <v/>
      </c>
      <c r="E49" s="29">
        <f>IF($C49="","",IF(OR(NOT(ISNUMBER(Ipotesi!$B$8)),Ipotesi!$B$8&lt;=0),"Obiettivo non impostato",IF($C49&lt;=Ipotesi!$B$8,"Entro obiettivo","Oltre obiettivo")))</f>
        <v/>
      </c>
      <c r="X49" s="27">
        <f>IF($A49="","",$A49)</f>
        <v/>
      </c>
      <c r="Y49" s="28">
        <f>IFERROR(IF($C49="","",$C49),"")</f>
        <v/>
      </c>
    </row>
    <row r="50" ht="24" customHeight="1">
      <c r="A50" s="20">
        <f>IF(Ipotesi!$B$16&lt;&gt;"Pronto per il confronto","",IF((ROW()-8)*Ipotesi!$B$7&gt;Ipotesi!$B$6-Ipotesi!$B$5,"",Ipotesi!$B$5+(ROW()-8)*Ipotesi!$B$7))</f>
        <v/>
      </c>
      <c r="B50" s="10">
        <f>IF($A50="","",IFERROR(SUMIFS(Costi!$D$5:$D$154,Costi!$A$5:$A$154,"Sì",Costi!$J$5:$J$154,"OK")+SUMPRODUCT((Costi!$A$5:$A$154="Sì")*(Costi!$J$5:$J$154="OK")*IFERROR(1*Costi!$E$5:$E$154,0)*IF(IFERROR(1*Costi!$F$5:$F$154,0)&gt;$A50,IFERROR(1*Costi!$F$5:$F$154,0),$A50)),""))</f>
        <v/>
      </c>
      <c r="C50" s="10">
        <f>IF(OR($A50="",$A50&lt;=0,$B50=""),"",IFERROR($B50/$A50,""))</f>
        <v/>
      </c>
      <c r="D50" s="10">
        <f>IF(OR($C50="",NOT(ISNUMBER(Ipotesi!$B$8)),Ipotesi!$B$8&lt;=0),"",$C50-Ipotesi!$B$8)</f>
        <v/>
      </c>
      <c r="E50" s="7">
        <f>IF($C50="","",IF(OR(NOT(ISNUMBER(Ipotesi!$B$8)),Ipotesi!$B$8&lt;=0),"Obiettivo non impostato",IF($C50&lt;=Ipotesi!$B$8,"Entro obiettivo","Oltre obiettivo")))</f>
        <v/>
      </c>
      <c r="X50" s="27">
        <f>IF($A50="","",$A50)</f>
        <v/>
      </c>
      <c r="Y50" s="28">
        <f>IFERROR(IF($C50="","",$C50),"")</f>
        <v/>
      </c>
    </row>
    <row r="51" ht="24" customHeight="1">
      <c r="A51" s="9">
        <f>IF(Ipotesi!$B$16&lt;&gt;"Pronto per il confronto","",IF((ROW()-8)*Ipotesi!$B$7&gt;Ipotesi!$B$6-Ipotesi!$B$5,"",Ipotesi!$B$5+(ROW()-8)*Ipotesi!$B$7))</f>
        <v/>
      </c>
      <c r="B51" s="11">
        <f>IF($A51="","",IFERROR(SUMIFS(Costi!$D$5:$D$154,Costi!$A$5:$A$154,"Sì",Costi!$J$5:$J$154,"OK")+SUMPRODUCT((Costi!$A$5:$A$154="Sì")*(Costi!$J$5:$J$154="OK")*IFERROR(1*Costi!$E$5:$E$154,0)*IF(IFERROR(1*Costi!$F$5:$F$154,0)&gt;$A51,IFERROR(1*Costi!$F$5:$F$154,0),$A51)),""))</f>
        <v/>
      </c>
      <c r="C51" s="11">
        <f>IF(OR($A51="",$A51&lt;=0,$B51=""),"",IFERROR($B51/$A51,""))</f>
        <v/>
      </c>
      <c r="D51" s="11">
        <f>IF(OR($C51="",NOT(ISNUMBER(Ipotesi!$B$8)),Ipotesi!$B$8&lt;=0),"",$C51-Ipotesi!$B$8)</f>
        <v/>
      </c>
      <c r="E51" s="29">
        <f>IF($C51="","",IF(OR(NOT(ISNUMBER(Ipotesi!$B$8)),Ipotesi!$B$8&lt;=0),"Obiettivo non impostato",IF($C51&lt;=Ipotesi!$B$8,"Entro obiettivo","Oltre obiettivo")))</f>
        <v/>
      </c>
      <c r="X51" s="27">
        <f>IF($A51="","",$A51)</f>
        <v/>
      </c>
      <c r="Y51" s="28">
        <f>IFERROR(IF($C51="","",$C51),"")</f>
        <v/>
      </c>
    </row>
    <row r="52" ht="24" customHeight="1">
      <c r="A52" s="20">
        <f>IF(Ipotesi!$B$16&lt;&gt;"Pronto per il confronto","",IF((ROW()-8)*Ipotesi!$B$7&gt;Ipotesi!$B$6-Ipotesi!$B$5,"",Ipotesi!$B$5+(ROW()-8)*Ipotesi!$B$7))</f>
        <v/>
      </c>
      <c r="B52" s="10">
        <f>IF($A52="","",IFERROR(SUMIFS(Costi!$D$5:$D$154,Costi!$A$5:$A$154,"Sì",Costi!$J$5:$J$154,"OK")+SUMPRODUCT((Costi!$A$5:$A$154="Sì")*(Costi!$J$5:$J$154="OK")*IFERROR(1*Costi!$E$5:$E$154,0)*IF(IFERROR(1*Costi!$F$5:$F$154,0)&gt;$A52,IFERROR(1*Costi!$F$5:$F$154,0),$A52)),""))</f>
        <v/>
      </c>
      <c r="C52" s="10">
        <f>IF(OR($A52="",$A52&lt;=0,$B52=""),"",IFERROR($B52/$A52,""))</f>
        <v/>
      </c>
      <c r="D52" s="10">
        <f>IF(OR($C52="",NOT(ISNUMBER(Ipotesi!$B$8)),Ipotesi!$B$8&lt;=0),"",$C52-Ipotesi!$B$8)</f>
        <v/>
      </c>
      <c r="E52" s="7">
        <f>IF($C52="","",IF(OR(NOT(ISNUMBER(Ipotesi!$B$8)),Ipotesi!$B$8&lt;=0),"Obiettivo non impostato",IF($C52&lt;=Ipotesi!$B$8,"Entro obiettivo","Oltre obiettivo")))</f>
        <v/>
      </c>
      <c r="X52" s="27">
        <f>IF($A52="","",$A52)</f>
        <v/>
      </c>
      <c r="Y52" s="28">
        <f>IFERROR(IF($C52="","",$C52),"")</f>
        <v/>
      </c>
    </row>
    <row r="53" ht="24" customHeight="1">
      <c r="A53" s="9">
        <f>IF(Ipotesi!$B$16&lt;&gt;"Pronto per il confronto","",IF((ROW()-8)*Ipotesi!$B$7&gt;Ipotesi!$B$6-Ipotesi!$B$5,"",Ipotesi!$B$5+(ROW()-8)*Ipotesi!$B$7))</f>
        <v/>
      </c>
      <c r="B53" s="11">
        <f>IF($A53="","",IFERROR(SUMIFS(Costi!$D$5:$D$154,Costi!$A$5:$A$154,"Sì",Costi!$J$5:$J$154,"OK")+SUMPRODUCT((Costi!$A$5:$A$154="Sì")*(Costi!$J$5:$J$154="OK")*IFERROR(1*Costi!$E$5:$E$154,0)*IF(IFERROR(1*Costi!$F$5:$F$154,0)&gt;$A53,IFERROR(1*Costi!$F$5:$F$154,0),$A53)),""))</f>
        <v/>
      </c>
      <c r="C53" s="11">
        <f>IF(OR($A53="",$A53&lt;=0,$B53=""),"",IFERROR($B53/$A53,""))</f>
        <v/>
      </c>
      <c r="D53" s="11">
        <f>IF(OR($C53="",NOT(ISNUMBER(Ipotesi!$B$8)),Ipotesi!$B$8&lt;=0),"",$C53-Ipotesi!$B$8)</f>
        <v/>
      </c>
      <c r="E53" s="29">
        <f>IF($C53="","",IF(OR(NOT(ISNUMBER(Ipotesi!$B$8)),Ipotesi!$B$8&lt;=0),"Obiettivo non impostato",IF($C53&lt;=Ipotesi!$B$8,"Entro obiettivo","Oltre obiettivo")))</f>
        <v/>
      </c>
      <c r="X53" s="27">
        <f>IF($A53="","",$A53)</f>
        <v/>
      </c>
      <c r="Y53" s="28">
        <f>IFERROR(IF($C53="","",$C53),"")</f>
        <v/>
      </c>
    </row>
    <row r="54" ht="24" customHeight="1">
      <c r="A54" s="20">
        <f>IF(Ipotesi!$B$16&lt;&gt;"Pronto per il confronto","",IF((ROW()-8)*Ipotesi!$B$7&gt;Ipotesi!$B$6-Ipotesi!$B$5,"",Ipotesi!$B$5+(ROW()-8)*Ipotesi!$B$7))</f>
        <v/>
      </c>
      <c r="B54" s="10">
        <f>IF($A54="","",IFERROR(SUMIFS(Costi!$D$5:$D$154,Costi!$A$5:$A$154,"Sì",Costi!$J$5:$J$154,"OK")+SUMPRODUCT((Costi!$A$5:$A$154="Sì")*(Costi!$J$5:$J$154="OK")*IFERROR(1*Costi!$E$5:$E$154,0)*IF(IFERROR(1*Costi!$F$5:$F$154,0)&gt;$A54,IFERROR(1*Costi!$F$5:$F$154,0),$A54)),""))</f>
        <v/>
      </c>
      <c r="C54" s="10">
        <f>IF(OR($A54="",$A54&lt;=0,$B54=""),"",IFERROR($B54/$A54,""))</f>
        <v/>
      </c>
      <c r="D54" s="10">
        <f>IF(OR($C54="",NOT(ISNUMBER(Ipotesi!$B$8)),Ipotesi!$B$8&lt;=0),"",$C54-Ipotesi!$B$8)</f>
        <v/>
      </c>
      <c r="E54" s="7">
        <f>IF($C54="","",IF(OR(NOT(ISNUMBER(Ipotesi!$B$8)),Ipotesi!$B$8&lt;=0),"Obiettivo non impostato",IF($C54&lt;=Ipotesi!$B$8,"Entro obiettivo","Oltre obiettivo")))</f>
        <v/>
      </c>
      <c r="X54" s="27">
        <f>IF($A54="","",$A54)</f>
        <v/>
      </c>
      <c r="Y54" s="28">
        <f>IFERROR(IF($C54="","",$C54),"")</f>
        <v/>
      </c>
    </row>
    <row r="55" ht="24" customHeight="1">
      <c r="A55" s="9">
        <f>IF(Ipotesi!$B$16&lt;&gt;"Pronto per il confronto","",IF((ROW()-8)*Ipotesi!$B$7&gt;Ipotesi!$B$6-Ipotesi!$B$5,"",Ipotesi!$B$5+(ROW()-8)*Ipotesi!$B$7))</f>
        <v/>
      </c>
      <c r="B55" s="11">
        <f>IF($A55="","",IFERROR(SUMIFS(Costi!$D$5:$D$154,Costi!$A$5:$A$154,"Sì",Costi!$J$5:$J$154,"OK")+SUMPRODUCT((Costi!$A$5:$A$154="Sì")*(Costi!$J$5:$J$154="OK")*IFERROR(1*Costi!$E$5:$E$154,0)*IF(IFERROR(1*Costi!$F$5:$F$154,0)&gt;$A55,IFERROR(1*Costi!$F$5:$F$154,0),$A55)),""))</f>
        <v/>
      </c>
      <c r="C55" s="11">
        <f>IF(OR($A55="",$A55&lt;=0,$B55=""),"",IFERROR($B55/$A55,""))</f>
        <v/>
      </c>
      <c r="D55" s="11">
        <f>IF(OR($C55="",NOT(ISNUMBER(Ipotesi!$B$8)),Ipotesi!$B$8&lt;=0),"",$C55-Ipotesi!$B$8)</f>
        <v/>
      </c>
      <c r="E55" s="29">
        <f>IF($C55="","",IF(OR(NOT(ISNUMBER(Ipotesi!$B$8)),Ipotesi!$B$8&lt;=0),"Obiettivo non impostato",IF($C55&lt;=Ipotesi!$B$8,"Entro obiettivo","Oltre obiettivo")))</f>
        <v/>
      </c>
      <c r="X55" s="27">
        <f>IF($A55="","",$A55)</f>
        <v/>
      </c>
      <c r="Y55" s="28">
        <f>IFERROR(IF($C55="","",$C55),"")</f>
        <v/>
      </c>
    </row>
    <row r="56" ht="24" customHeight="1">
      <c r="A56" s="20">
        <f>IF(Ipotesi!$B$16&lt;&gt;"Pronto per il confronto","",IF((ROW()-8)*Ipotesi!$B$7&gt;Ipotesi!$B$6-Ipotesi!$B$5,"",Ipotesi!$B$5+(ROW()-8)*Ipotesi!$B$7))</f>
        <v/>
      </c>
      <c r="B56" s="10">
        <f>IF($A56="","",IFERROR(SUMIFS(Costi!$D$5:$D$154,Costi!$A$5:$A$154,"Sì",Costi!$J$5:$J$154,"OK")+SUMPRODUCT((Costi!$A$5:$A$154="Sì")*(Costi!$J$5:$J$154="OK")*IFERROR(1*Costi!$E$5:$E$154,0)*IF(IFERROR(1*Costi!$F$5:$F$154,0)&gt;$A56,IFERROR(1*Costi!$F$5:$F$154,0),$A56)),""))</f>
        <v/>
      </c>
      <c r="C56" s="10">
        <f>IF(OR($A56="",$A56&lt;=0,$B56=""),"",IFERROR($B56/$A56,""))</f>
        <v/>
      </c>
      <c r="D56" s="10">
        <f>IF(OR($C56="",NOT(ISNUMBER(Ipotesi!$B$8)),Ipotesi!$B$8&lt;=0),"",$C56-Ipotesi!$B$8)</f>
        <v/>
      </c>
      <c r="E56" s="7">
        <f>IF($C56="","",IF(OR(NOT(ISNUMBER(Ipotesi!$B$8)),Ipotesi!$B$8&lt;=0),"Obiettivo non impostato",IF($C56&lt;=Ipotesi!$B$8,"Entro obiettivo","Oltre obiettivo")))</f>
        <v/>
      </c>
      <c r="X56" s="27">
        <f>IF($A56="","",$A56)</f>
        <v/>
      </c>
      <c r="Y56" s="28">
        <f>IFERROR(IF($C56="","",$C56),"")</f>
        <v/>
      </c>
    </row>
    <row r="57" ht="24" customHeight="1">
      <c r="A57" s="9">
        <f>IF(Ipotesi!$B$16&lt;&gt;"Pronto per il confronto","",IF((ROW()-8)*Ipotesi!$B$7&gt;Ipotesi!$B$6-Ipotesi!$B$5,"",Ipotesi!$B$5+(ROW()-8)*Ipotesi!$B$7))</f>
        <v/>
      </c>
      <c r="B57" s="11">
        <f>IF($A57="","",IFERROR(SUMIFS(Costi!$D$5:$D$154,Costi!$A$5:$A$154,"Sì",Costi!$J$5:$J$154,"OK")+SUMPRODUCT((Costi!$A$5:$A$154="Sì")*(Costi!$J$5:$J$154="OK")*IFERROR(1*Costi!$E$5:$E$154,0)*IF(IFERROR(1*Costi!$F$5:$F$154,0)&gt;$A57,IFERROR(1*Costi!$F$5:$F$154,0),$A57)),""))</f>
        <v/>
      </c>
      <c r="C57" s="11">
        <f>IF(OR($A57="",$A57&lt;=0,$B57=""),"",IFERROR($B57/$A57,""))</f>
        <v/>
      </c>
      <c r="D57" s="11">
        <f>IF(OR($C57="",NOT(ISNUMBER(Ipotesi!$B$8)),Ipotesi!$B$8&lt;=0),"",$C57-Ipotesi!$B$8)</f>
        <v/>
      </c>
      <c r="E57" s="29">
        <f>IF($C57="","",IF(OR(NOT(ISNUMBER(Ipotesi!$B$8)),Ipotesi!$B$8&lt;=0),"Obiettivo non impostato",IF($C57&lt;=Ipotesi!$B$8,"Entro obiettivo","Oltre obiettivo")))</f>
        <v/>
      </c>
      <c r="X57" s="27">
        <f>IF($A57="","",$A57)</f>
        <v/>
      </c>
      <c r="Y57" s="28">
        <f>IFERROR(IF($C57="","",$C57),"")</f>
        <v/>
      </c>
    </row>
    <row r="58" ht="24" customHeight="1">
      <c r="A58" s="20">
        <f>IF(Ipotesi!$B$16&lt;&gt;"Pronto per il confronto","",IF((ROW()-8)*Ipotesi!$B$7&gt;Ipotesi!$B$6-Ipotesi!$B$5,"",Ipotesi!$B$5+(ROW()-8)*Ipotesi!$B$7))</f>
        <v/>
      </c>
      <c r="B58" s="10">
        <f>IF($A58="","",IFERROR(SUMIFS(Costi!$D$5:$D$154,Costi!$A$5:$A$154,"Sì",Costi!$J$5:$J$154,"OK")+SUMPRODUCT((Costi!$A$5:$A$154="Sì")*(Costi!$J$5:$J$154="OK")*IFERROR(1*Costi!$E$5:$E$154,0)*IF(IFERROR(1*Costi!$F$5:$F$154,0)&gt;$A58,IFERROR(1*Costi!$F$5:$F$154,0),$A58)),""))</f>
        <v/>
      </c>
      <c r="C58" s="10">
        <f>IF(OR($A58="",$A58&lt;=0,$B58=""),"",IFERROR($B58/$A58,""))</f>
        <v/>
      </c>
      <c r="D58" s="10">
        <f>IF(OR($C58="",NOT(ISNUMBER(Ipotesi!$B$8)),Ipotesi!$B$8&lt;=0),"",$C58-Ipotesi!$B$8)</f>
        <v/>
      </c>
      <c r="E58" s="7">
        <f>IF($C58="","",IF(OR(NOT(ISNUMBER(Ipotesi!$B$8)),Ipotesi!$B$8&lt;=0),"Obiettivo non impostato",IF($C58&lt;=Ipotesi!$B$8,"Entro obiettivo","Oltre obiettivo")))</f>
        <v/>
      </c>
      <c r="X58" s="27">
        <f>IF($A58="","",$A58)</f>
        <v/>
      </c>
      <c r="Y58" s="28">
        <f>IFERROR(IF($C58="","",$C58),"")</f>
        <v/>
      </c>
    </row>
    <row r="59" ht="24" customHeight="1">
      <c r="A59" s="9">
        <f>IF(Ipotesi!$B$16&lt;&gt;"Pronto per il confronto","",IF((ROW()-8)*Ipotesi!$B$7&gt;Ipotesi!$B$6-Ipotesi!$B$5,"",Ipotesi!$B$5+(ROW()-8)*Ipotesi!$B$7))</f>
        <v/>
      </c>
      <c r="B59" s="11">
        <f>IF($A59="","",IFERROR(SUMIFS(Costi!$D$5:$D$154,Costi!$A$5:$A$154,"Sì",Costi!$J$5:$J$154,"OK")+SUMPRODUCT((Costi!$A$5:$A$154="Sì")*(Costi!$J$5:$J$154="OK")*IFERROR(1*Costi!$E$5:$E$154,0)*IF(IFERROR(1*Costi!$F$5:$F$154,0)&gt;$A59,IFERROR(1*Costi!$F$5:$F$154,0),$A59)),""))</f>
        <v/>
      </c>
      <c r="C59" s="11">
        <f>IF(OR($A59="",$A59&lt;=0,$B59=""),"",IFERROR($B59/$A59,""))</f>
        <v/>
      </c>
      <c r="D59" s="11">
        <f>IF(OR($C59="",NOT(ISNUMBER(Ipotesi!$B$8)),Ipotesi!$B$8&lt;=0),"",$C59-Ipotesi!$B$8)</f>
        <v/>
      </c>
      <c r="E59" s="29">
        <f>IF($C59="","",IF(OR(NOT(ISNUMBER(Ipotesi!$B$8)),Ipotesi!$B$8&lt;=0),"Obiettivo non impostato",IF($C59&lt;=Ipotesi!$B$8,"Entro obiettivo","Oltre obiettivo")))</f>
        <v/>
      </c>
      <c r="X59" s="27">
        <f>IF($A59="","",$A59)</f>
        <v/>
      </c>
      <c r="Y59" s="28">
        <f>IFERROR(IF($C59="","",$C59),"")</f>
        <v/>
      </c>
    </row>
    <row r="60" ht="24" customHeight="1">
      <c r="A60" s="20">
        <f>IF(Ipotesi!$B$16&lt;&gt;"Pronto per il confronto","",IF((ROW()-8)*Ipotesi!$B$7&gt;Ipotesi!$B$6-Ipotesi!$B$5,"",Ipotesi!$B$5+(ROW()-8)*Ipotesi!$B$7))</f>
        <v/>
      </c>
      <c r="B60" s="10">
        <f>IF($A60="","",IFERROR(SUMIFS(Costi!$D$5:$D$154,Costi!$A$5:$A$154,"Sì",Costi!$J$5:$J$154,"OK")+SUMPRODUCT((Costi!$A$5:$A$154="Sì")*(Costi!$J$5:$J$154="OK")*IFERROR(1*Costi!$E$5:$E$154,0)*IF(IFERROR(1*Costi!$F$5:$F$154,0)&gt;$A60,IFERROR(1*Costi!$F$5:$F$154,0),$A60)),""))</f>
        <v/>
      </c>
      <c r="C60" s="10">
        <f>IF(OR($A60="",$A60&lt;=0,$B60=""),"",IFERROR($B60/$A60,""))</f>
        <v/>
      </c>
      <c r="D60" s="10">
        <f>IF(OR($C60="",NOT(ISNUMBER(Ipotesi!$B$8)),Ipotesi!$B$8&lt;=0),"",$C60-Ipotesi!$B$8)</f>
        <v/>
      </c>
      <c r="E60" s="7">
        <f>IF($C60="","",IF(OR(NOT(ISNUMBER(Ipotesi!$B$8)),Ipotesi!$B$8&lt;=0),"Obiettivo non impostato",IF($C60&lt;=Ipotesi!$B$8,"Entro obiettivo","Oltre obiettivo")))</f>
        <v/>
      </c>
      <c r="X60" s="27">
        <f>IF($A60="","",$A60)</f>
        <v/>
      </c>
      <c r="Y60" s="28">
        <f>IFERROR(IF($C60="","",$C60),"")</f>
        <v/>
      </c>
    </row>
    <row r="61" ht="24" customHeight="1">
      <c r="A61" s="9">
        <f>IF(Ipotesi!$B$16&lt;&gt;"Pronto per il confronto","",IF((ROW()-8)*Ipotesi!$B$7&gt;Ipotesi!$B$6-Ipotesi!$B$5,"",Ipotesi!$B$5+(ROW()-8)*Ipotesi!$B$7))</f>
        <v/>
      </c>
      <c r="B61" s="11">
        <f>IF($A61="","",IFERROR(SUMIFS(Costi!$D$5:$D$154,Costi!$A$5:$A$154,"Sì",Costi!$J$5:$J$154,"OK")+SUMPRODUCT((Costi!$A$5:$A$154="Sì")*(Costi!$J$5:$J$154="OK")*IFERROR(1*Costi!$E$5:$E$154,0)*IF(IFERROR(1*Costi!$F$5:$F$154,0)&gt;$A61,IFERROR(1*Costi!$F$5:$F$154,0),$A61)),""))</f>
        <v/>
      </c>
      <c r="C61" s="11">
        <f>IF(OR($A61="",$A61&lt;=0,$B61=""),"",IFERROR($B61/$A61,""))</f>
        <v/>
      </c>
      <c r="D61" s="11">
        <f>IF(OR($C61="",NOT(ISNUMBER(Ipotesi!$B$8)),Ipotesi!$B$8&lt;=0),"",$C61-Ipotesi!$B$8)</f>
        <v/>
      </c>
      <c r="E61" s="29">
        <f>IF($C61="","",IF(OR(NOT(ISNUMBER(Ipotesi!$B$8)),Ipotesi!$B$8&lt;=0),"Obiettivo non impostato",IF($C61&lt;=Ipotesi!$B$8,"Entro obiettivo","Oltre obiettivo")))</f>
        <v/>
      </c>
      <c r="X61" s="27">
        <f>IF($A61="","",$A61)</f>
        <v/>
      </c>
      <c r="Y61" s="28">
        <f>IFERROR(IF($C61="","",$C61),"")</f>
        <v/>
      </c>
    </row>
    <row r="62" ht="24" customHeight="1">
      <c r="A62" s="20">
        <f>IF(Ipotesi!$B$16&lt;&gt;"Pronto per il confronto","",IF((ROW()-8)*Ipotesi!$B$7&gt;Ipotesi!$B$6-Ipotesi!$B$5,"",Ipotesi!$B$5+(ROW()-8)*Ipotesi!$B$7))</f>
        <v/>
      </c>
      <c r="B62" s="10">
        <f>IF($A62="","",IFERROR(SUMIFS(Costi!$D$5:$D$154,Costi!$A$5:$A$154,"Sì",Costi!$J$5:$J$154,"OK")+SUMPRODUCT((Costi!$A$5:$A$154="Sì")*(Costi!$J$5:$J$154="OK")*IFERROR(1*Costi!$E$5:$E$154,0)*IF(IFERROR(1*Costi!$F$5:$F$154,0)&gt;$A62,IFERROR(1*Costi!$F$5:$F$154,0),$A62)),""))</f>
        <v/>
      </c>
      <c r="C62" s="10">
        <f>IF(OR($A62="",$A62&lt;=0,$B62=""),"",IFERROR($B62/$A62,""))</f>
        <v/>
      </c>
      <c r="D62" s="10">
        <f>IF(OR($C62="",NOT(ISNUMBER(Ipotesi!$B$8)),Ipotesi!$B$8&lt;=0),"",$C62-Ipotesi!$B$8)</f>
        <v/>
      </c>
      <c r="E62" s="7">
        <f>IF($C62="","",IF(OR(NOT(ISNUMBER(Ipotesi!$B$8)),Ipotesi!$B$8&lt;=0),"Obiettivo non impostato",IF($C62&lt;=Ipotesi!$B$8,"Entro obiettivo","Oltre obiettivo")))</f>
        <v/>
      </c>
      <c r="X62" s="27">
        <f>IF($A62="","",$A62)</f>
        <v/>
      </c>
      <c r="Y62" s="28">
        <f>IFERROR(IF($C62="","",$C62),"")</f>
        <v/>
      </c>
    </row>
    <row r="63" ht="24" customHeight="1">
      <c r="A63" s="9">
        <f>IF(Ipotesi!$B$16&lt;&gt;"Pronto per il confronto","",IF((ROW()-8)*Ipotesi!$B$7&gt;Ipotesi!$B$6-Ipotesi!$B$5,"",Ipotesi!$B$5+(ROW()-8)*Ipotesi!$B$7))</f>
        <v/>
      </c>
      <c r="B63" s="11">
        <f>IF($A63="","",IFERROR(SUMIFS(Costi!$D$5:$D$154,Costi!$A$5:$A$154,"Sì",Costi!$J$5:$J$154,"OK")+SUMPRODUCT((Costi!$A$5:$A$154="Sì")*(Costi!$J$5:$J$154="OK")*IFERROR(1*Costi!$E$5:$E$154,0)*IF(IFERROR(1*Costi!$F$5:$F$154,0)&gt;$A63,IFERROR(1*Costi!$F$5:$F$154,0),$A63)),""))</f>
        <v/>
      </c>
      <c r="C63" s="11">
        <f>IF(OR($A63="",$A63&lt;=0,$B63=""),"",IFERROR($B63/$A63,""))</f>
        <v/>
      </c>
      <c r="D63" s="11">
        <f>IF(OR($C63="",NOT(ISNUMBER(Ipotesi!$B$8)),Ipotesi!$B$8&lt;=0),"",$C63-Ipotesi!$B$8)</f>
        <v/>
      </c>
      <c r="E63" s="29">
        <f>IF($C63="","",IF(OR(NOT(ISNUMBER(Ipotesi!$B$8)),Ipotesi!$B$8&lt;=0),"Obiettivo non impostato",IF($C63&lt;=Ipotesi!$B$8,"Entro obiettivo","Oltre obiettivo")))</f>
        <v/>
      </c>
      <c r="X63" s="27">
        <f>IF($A63="","",$A63)</f>
        <v/>
      </c>
      <c r="Y63" s="28">
        <f>IFERROR(IF($C63="","",$C63),"")</f>
        <v/>
      </c>
    </row>
    <row r="64" ht="24" customHeight="1">
      <c r="A64" s="20">
        <f>IF(Ipotesi!$B$16&lt;&gt;"Pronto per il confronto","",IF((ROW()-8)*Ipotesi!$B$7&gt;Ipotesi!$B$6-Ipotesi!$B$5,"",Ipotesi!$B$5+(ROW()-8)*Ipotesi!$B$7))</f>
        <v/>
      </c>
      <c r="B64" s="10">
        <f>IF($A64="","",IFERROR(SUMIFS(Costi!$D$5:$D$154,Costi!$A$5:$A$154,"Sì",Costi!$J$5:$J$154,"OK")+SUMPRODUCT((Costi!$A$5:$A$154="Sì")*(Costi!$J$5:$J$154="OK")*IFERROR(1*Costi!$E$5:$E$154,0)*IF(IFERROR(1*Costi!$F$5:$F$154,0)&gt;$A64,IFERROR(1*Costi!$F$5:$F$154,0),$A64)),""))</f>
        <v/>
      </c>
      <c r="C64" s="10">
        <f>IF(OR($A64="",$A64&lt;=0,$B64=""),"",IFERROR($B64/$A64,""))</f>
        <v/>
      </c>
      <c r="D64" s="10">
        <f>IF(OR($C64="",NOT(ISNUMBER(Ipotesi!$B$8)),Ipotesi!$B$8&lt;=0),"",$C64-Ipotesi!$B$8)</f>
        <v/>
      </c>
      <c r="E64" s="7">
        <f>IF($C64="","",IF(OR(NOT(ISNUMBER(Ipotesi!$B$8)),Ipotesi!$B$8&lt;=0),"Obiettivo non impostato",IF($C64&lt;=Ipotesi!$B$8,"Entro obiettivo","Oltre obiettivo")))</f>
        <v/>
      </c>
      <c r="X64" s="27">
        <f>IF($A64="","",$A64)</f>
        <v/>
      </c>
      <c r="Y64" s="28">
        <f>IFERROR(IF($C64="","",$C64),"")</f>
        <v/>
      </c>
    </row>
    <row r="65" ht="24" customHeight="1">
      <c r="A65" s="9">
        <f>IF(Ipotesi!$B$16&lt;&gt;"Pronto per il confronto","",IF((ROW()-8)*Ipotesi!$B$7&gt;Ipotesi!$B$6-Ipotesi!$B$5,"",Ipotesi!$B$5+(ROW()-8)*Ipotesi!$B$7))</f>
        <v/>
      </c>
      <c r="B65" s="11">
        <f>IF($A65="","",IFERROR(SUMIFS(Costi!$D$5:$D$154,Costi!$A$5:$A$154,"Sì",Costi!$J$5:$J$154,"OK")+SUMPRODUCT((Costi!$A$5:$A$154="Sì")*(Costi!$J$5:$J$154="OK")*IFERROR(1*Costi!$E$5:$E$154,0)*IF(IFERROR(1*Costi!$F$5:$F$154,0)&gt;$A65,IFERROR(1*Costi!$F$5:$F$154,0),$A65)),""))</f>
        <v/>
      </c>
      <c r="C65" s="11">
        <f>IF(OR($A65="",$A65&lt;=0,$B65=""),"",IFERROR($B65/$A65,""))</f>
        <v/>
      </c>
      <c r="D65" s="11">
        <f>IF(OR($C65="",NOT(ISNUMBER(Ipotesi!$B$8)),Ipotesi!$B$8&lt;=0),"",$C65-Ipotesi!$B$8)</f>
        <v/>
      </c>
      <c r="E65" s="29">
        <f>IF($C65="","",IF(OR(NOT(ISNUMBER(Ipotesi!$B$8)),Ipotesi!$B$8&lt;=0),"Obiettivo non impostato",IF($C65&lt;=Ipotesi!$B$8,"Entro obiettivo","Oltre obiettivo")))</f>
        <v/>
      </c>
      <c r="X65" s="27">
        <f>IF($A65="","",$A65)</f>
        <v/>
      </c>
      <c r="Y65" s="28">
        <f>IFERROR(IF($C65="","",$C65),"")</f>
        <v/>
      </c>
    </row>
    <row r="66" ht="24" customHeight="1">
      <c r="A66" s="20">
        <f>IF(Ipotesi!$B$16&lt;&gt;"Pronto per il confronto","",IF((ROW()-8)*Ipotesi!$B$7&gt;Ipotesi!$B$6-Ipotesi!$B$5,"",Ipotesi!$B$5+(ROW()-8)*Ipotesi!$B$7))</f>
        <v/>
      </c>
      <c r="B66" s="10">
        <f>IF($A66="","",IFERROR(SUMIFS(Costi!$D$5:$D$154,Costi!$A$5:$A$154,"Sì",Costi!$J$5:$J$154,"OK")+SUMPRODUCT((Costi!$A$5:$A$154="Sì")*(Costi!$J$5:$J$154="OK")*IFERROR(1*Costi!$E$5:$E$154,0)*IF(IFERROR(1*Costi!$F$5:$F$154,0)&gt;$A66,IFERROR(1*Costi!$F$5:$F$154,0),$A66)),""))</f>
        <v/>
      </c>
      <c r="C66" s="10">
        <f>IF(OR($A66="",$A66&lt;=0,$B66=""),"",IFERROR($B66/$A66,""))</f>
        <v/>
      </c>
      <c r="D66" s="10">
        <f>IF(OR($C66="",NOT(ISNUMBER(Ipotesi!$B$8)),Ipotesi!$B$8&lt;=0),"",$C66-Ipotesi!$B$8)</f>
        <v/>
      </c>
      <c r="E66" s="7">
        <f>IF($C66="","",IF(OR(NOT(ISNUMBER(Ipotesi!$B$8)),Ipotesi!$B$8&lt;=0),"Obiettivo non impostato",IF($C66&lt;=Ipotesi!$B$8,"Entro obiettivo","Oltre obiettivo")))</f>
        <v/>
      </c>
      <c r="X66" s="27">
        <f>IF($A66="","",$A66)</f>
        <v/>
      </c>
      <c r="Y66" s="28">
        <f>IFERROR(IF($C66="","",$C66),"")</f>
        <v/>
      </c>
    </row>
    <row r="67" ht="24" customHeight="1">
      <c r="A67" s="9">
        <f>IF(Ipotesi!$B$16&lt;&gt;"Pronto per il confronto","",IF((ROW()-8)*Ipotesi!$B$7&gt;Ipotesi!$B$6-Ipotesi!$B$5,"",Ipotesi!$B$5+(ROW()-8)*Ipotesi!$B$7))</f>
        <v/>
      </c>
      <c r="B67" s="11">
        <f>IF($A67="","",IFERROR(SUMIFS(Costi!$D$5:$D$154,Costi!$A$5:$A$154,"Sì",Costi!$J$5:$J$154,"OK")+SUMPRODUCT((Costi!$A$5:$A$154="Sì")*(Costi!$J$5:$J$154="OK")*IFERROR(1*Costi!$E$5:$E$154,0)*IF(IFERROR(1*Costi!$F$5:$F$154,0)&gt;$A67,IFERROR(1*Costi!$F$5:$F$154,0),$A67)),""))</f>
        <v/>
      </c>
      <c r="C67" s="11">
        <f>IF(OR($A67="",$A67&lt;=0,$B67=""),"",IFERROR($B67/$A67,""))</f>
        <v/>
      </c>
      <c r="D67" s="11">
        <f>IF(OR($C67="",NOT(ISNUMBER(Ipotesi!$B$8)),Ipotesi!$B$8&lt;=0),"",$C67-Ipotesi!$B$8)</f>
        <v/>
      </c>
      <c r="E67" s="29">
        <f>IF($C67="","",IF(OR(NOT(ISNUMBER(Ipotesi!$B$8)),Ipotesi!$B$8&lt;=0),"Obiettivo non impostato",IF($C67&lt;=Ipotesi!$B$8,"Entro obiettivo","Oltre obiettivo")))</f>
        <v/>
      </c>
      <c r="X67" s="27">
        <f>IF($A67="","",$A67)</f>
        <v/>
      </c>
      <c r="Y67" s="28">
        <f>IFERROR(IF($C67="","",$C67),"")</f>
        <v/>
      </c>
    </row>
    <row r="68" ht="24" customHeight="1">
      <c r="A68" s="20">
        <f>IF(Ipotesi!$B$16&lt;&gt;"Pronto per il confronto","",IF((ROW()-8)*Ipotesi!$B$7&gt;Ipotesi!$B$6-Ipotesi!$B$5,"",Ipotesi!$B$5+(ROW()-8)*Ipotesi!$B$7))</f>
        <v/>
      </c>
      <c r="B68" s="10">
        <f>IF($A68="","",IFERROR(SUMIFS(Costi!$D$5:$D$154,Costi!$A$5:$A$154,"Sì",Costi!$J$5:$J$154,"OK")+SUMPRODUCT((Costi!$A$5:$A$154="Sì")*(Costi!$J$5:$J$154="OK")*IFERROR(1*Costi!$E$5:$E$154,0)*IF(IFERROR(1*Costi!$F$5:$F$154,0)&gt;$A68,IFERROR(1*Costi!$F$5:$F$154,0),$A68)),""))</f>
        <v/>
      </c>
      <c r="C68" s="10">
        <f>IF(OR($A68="",$A68&lt;=0,$B68=""),"",IFERROR($B68/$A68,""))</f>
        <v/>
      </c>
      <c r="D68" s="10">
        <f>IF(OR($C68="",NOT(ISNUMBER(Ipotesi!$B$8)),Ipotesi!$B$8&lt;=0),"",$C68-Ipotesi!$B$8)</f>
        <v/>
      </c>
      <c r="E68" s="7">
        <f>IF($C68="","",IF(OR(NOT(ISNUMBER(Ipotesi!$B$8)),Ipotesi!$B$8&lt;=0),"Obiettivo non impostato",IF($C68&lt;=Ipotesi!$B$8,"Entro obiettivo","Oltre obiettivo")))</f>
        <v/>
      </c>
      <c r="X68" s="27">
        <f>IF($A68="","",$A68)</f>
        <v/>
      </c>
      <c r="Y68" s="28">
        <f>IFERROR(IF($C68="","",$C68),"")</f>
        <v/>
      </c>
    </row>
    <row r="69" ht="24" customHeight="1">
      <c r="A69" s="9">
        <f>IF(Ipotesi!$B$16&lt;&gt;"Pronto per il confronto","",IF((ROW()-8)*Ipotesi!$B$7&gt;Ipotesi!$B$6-Ipotesi!$B$5,"",Ipotesi!$B$5+(ROW()-8)*Ipotesi!$B$7))</f>
        <v/>
      </c>
      <c r="B69" s="11">
        <f>IF($A69="","",IFERROR(SUMIFS(Costi!$D$5:$D$154,Costi!$A$5:$A$154,"Sì",Costi!$J$5:$J$154,"OK")+SUMPRODUCT((Costi!$A$5:$A$154="Sì")*(Costi!$J$5:$J$154="OK")*IFERROR(1*Costi!$E$5:$E$154,0)*IF(IFERROR(1*Costi!$F$5:$F$154,0)&gt;$A69,IFERROR(1*Costi!$F$5:$F$154,0),$A69)),""))</f>
        <v/>
      </c>
      <c r="C69" s="11">
        <f>IF(OR($A69="",$A69&lt;=0,$B69=""),"",IFERROR($B69/$A69,""))</f>
        <v/>
      </c>
      <c r="D69" s="11">
        <f>IF(OR($C69="",NOT(ISNUMBER(Ipotesi!$B$8)),Ipotesi!$B$8&lt;=0),"",$C69-Ipotesi!$B$8)</f>
        <v/>
      </c>
      <c r="E69" s="29">
        <f>IF($C69="","",IF(OR(NOT(ISNUMBER(Ipotesi!$B$8)),Ipotesi!$B$8&lt;=0),"Obiettivo non impostato",IF($C69&lt;=Ipotesi!$B$8,"Entro obiettivo","Oltre obiettivo")))</f>
        <v/>
      </c>
      <c r="X69" s="27">
        <f>IF($A69="","",$A69)</f>
        <v/>
      </c>
      <c r="Y69" s="28">
        <f>IFERROR(IF($C69="","",$C69),"")</f>
        <v/>
      </c>
    </row>
    <row r="70" ht="24" customHeight="1">
      <c r="A70" s="20">
        <f>IF(Ipotesi!$B$16&lt;&gt;"Pronto per il confronto","",IF((ROW()-8)*Ipotesi!$B$7&gt;Ipotesi!$B$6-Ipotesi!$B$5,"",Ipotesi!$B$5+(ROW()-8)*Ipotesi!$B$7))</f>
        <v/>
      </c>
      <c r="B70" s="10">
        <f>IF($A70="","",IFERROR(SUMIFS(Costi!$D$5:$D$154,Costi!$A$5:$A$154,"Sì",Costi!$J$5:$J$154,"OK")+SUMPRODUCT((Costi!$A$5:$A$154="Sì")*(Costi!$J$5:$J$154="OK")*IFERROR(1*Costi!$E$5:$E$154,0)*IF(IFERROR(1*Costi!$F$5:$F$154,0)&gt;$A70,IFERROR(1*Costi!$F$5:$F$154,0),$A70)),""))</f>
        <v/>
      </c>
      <c r="C70" s="10">
        <f>IF(OR($A70="",$A70&lt;=0,$B70=""),"",IFERROR($B70/$A70,""))</f>
        <v/>
      </c>
      <c r="D70" s="10">
        <f>IF(OR($C70="",NOT(ISNUMBER(Ipotesi!$B$8)),Ipotesi!$B$8&lt;=0),"",$C70-Ipotesi!$B$8)</f>
        <v/>
      </c>
      <c r="E70" s="7">
        <f>IF($C70="","",IF(OR(NOT(ISNUMBER(Ipotesi!$B$8)),Ipotesi!$B$8&lt;=0),"Obiettivo non impostato",IF($C70&lt;=Ipotesi!$B$8,"Entro obiettivo","Oltre obiettivo")))</f>
        <v/>
      </c>
      <c r="X70" s="27">
        <f>IF($A70="","",$A70)</f>
        <v/>
      </c>
      <c r="Y70" s="28">
        <f>IFERROR(IF($C70="","",$C70),"")</f>
        <v/>
      </c>
    </row>
    <row r="71" ht="24" customHeight="1">
      <c r="A71" s="9">
        <f>IF(Ipotesi!$B$16&lt;&gt;"Pronto per il confronto","",IF((ROW()-8)*Ipotesi!$B$7&gt;Ipotesi!$B$6-Ipotesi!$B$5,"",Ipotesi!$B$5+(ROW()-8)*Ipotesi!$B$7))</f>
        <v/>
      </c>
      <c r="B71" s="11">
        <f>IF($A71="","",IFERROR(SUMIFS(Costi!$D$5:$D$154,Costi!$A$5:$A$154,"Sì",Costi!$J$5:$J$154,"OK")+SUMPRODUCT((Costi!$A$5:$A$154="Sì")*(Costi!$J$5:$J$154="OK")*IFERROR(1*Costi!$E$5:$E$154,0)*IF(IFERROR(1*Costi!$F$5:$F$154,0)&gt;$A71,IFERROR(1*Costi!$F$5:$F$154,0),$A71)),""))</f>
        <v/>
      </c>
      <c r="C71" s="11">
        <f>IF(OR($A71="",$A71&lt;=0,$B71=""),"",IFERROR($B71/$A71,""))</f>
        <v/>
      </c>
      <c r="D71" s="11">
        <f>IF(OR($C71="",NOT(ISNUMBER(Ipotesi!$B$8)),Ipotesi!$B$8&lt;=0),"",$C71-Ipotesi!$B$8)</f>
        <v/>
      </c>
      <c r="E71" s="29">
        <f>IF($C71="","",IF(OR(NOT(ISNUMBER(Ipotesi!$B$8)),Ipotesi!$B$8&lt;=0),"Obiettivo non impostato",IF($C71&lt;=Ipotesi!$B$8,"Entro obiettivo","Oltre obiettivo")))</f>
        <v/>
      </c>
      <c r="X71" s="27">
        <f>IF($A71="","",$A71)</f>
        <v/>
      </c>
      <c r="Y71" s="28">
        <f>IFERROR(IF($C71="","",$C71),"")</f>
        <v/>
      </c>
    </row>
    <row r="72" ht="24" customHeight="1">
      <c r="A72" s="20">
        <f>IF(Ipotesi!$B$16&lt;&gt;"Pronto per il confronto","",IF((ROW()-8)*Ipotesi!$B$7&gt;Ipotesi!$B$6-Ipotesi!$B$5,"",Ipotesi!$B$5+(ROW()-8)*Ipotesi!$B$7))</f>
        <v/>
      </c>
      <c r="B72" s="10">
        <f>IF($A72="","",IFERROR(SUMIFS(Costi!$D$5:$D$154,Costi!$A$5:$A$154,"Sì",Costi!$J$5:$J$154,"OK")+SUMPRODUCT((Costi!$A$5:$A$154="Sì")*(Costi!$J$5:$J$154="OK")*IFERROR(1*Costi!$E$5:$E$154,0)*IF(IFERROR(1*Costi!$F$5:$F$154,0)&gt;$A72,IFERROR(1*Costi!$F$5:$F$154,0),$A72)),""))</f>
        <v/>
      </c>
      <c r="C72" s="10">
        <f>IF(OR($A72="",$A72&lt;=0,$B72=""),"",IFERROR($B72/$A72,""))</f>
        <v/>
      </c>
      <c r="D72" s="10">
        <f>IF(OR($C72="",NOT(ISNUMBER(Ipotesi!$B$8)),Ipotesi!$B$8&lt;=0),"",$C72-Ipotesi!$B$8)</f>
        <v/>
      </c>
      <c r="E72" s="7">
        <f>IF($C72="","",IF(OR(NOT(ISNUMBER(Ipotesi!$B$8)),Ipotesi!$B$8&lt;=0),"Obiettivo non impostato",IF($C72&lt;=Ipotesi!$B$8,"Entro obiettivo","Oltre obiettivo")))</f>
        <v/>
      </c>
      <c r="X72" s="27">
        <f>IF($A72="","",$A72)</f>
        <v/>
      </c>
      <c r="Y72" s="28">
        <f>IFERROR(IF($C72="","",$C72),"")</f>
        <v/>
      </c>
    </row>
    <row r="73" ht="24" customHeight="1">
      <c r="A73" s="9">
        <f>IF(Ipotesi!$B$16&lt;&gt;"Pronto per il confronto","",IF((ROW()-8)*Ipotesi!$B$7&gt;Ipotesi!$B$6-Ipotesi!$B$5,"",Ipotesi!$B$5+(ROW()-8)*Ipotesi!$B$7))</f>
        <v/>
      </c>
      <c r="B73" s="11">
        <f>IF($A73="","",IFERROR(SUMIFS(Costi!$D$5:$D$154,Costi!$A$5:$A$154,"Sì",Costi!$J$5:$J$154,"OK")+SUMPRODUCT((Costi!$A$5:$A$154="Sì")*(Costi!$J$5:$J$154="OK")*IFERROR(1*Costi!$E$5:$E$154,0)*IF(IFERROR(1*Costi!$F$5:$F$154,0)&gt;$A73,IFERROR(1*Costi!$F$5:$F$154,0),$A73)),""))</f>
        <v/>
      </c>
      <c r="C73" s="11">
        <f>IF(OR($A73="",$A73&lt;=0,$B73=""),"",IFERROR($B73/$A73,""))</f>
        <v/>
      </c>
      <c r="D73" s="11">
        <f>IF(OR($C73="",NOT(ISNUMBER(Ipotesi!$B$8)),Ipotesi!$B$8&lt;=0),"",$C73-Ipotesi!$B$8)</f>
        <v/>
      </c>
      <c r="E73" s="29">
        <f>IF($C73="","",IF(OR(NOT(ISNUMBER(Ipotesi!$B$8)),Ipotesi!$B$8&lt;=0),"Obiettivo non impostato",IF($C73&lt;=Ipotesi!$B$8,"Entro obiettivo","Oltre obiettivo")))</f>
        <v/>
      </c>
      <c r="X73" s="27">
        <f>IF($A73="","",$A73)</f>
        <v/>
      </c>
      <c r="Y73" s="28">
        <f>IFERROR(IF($C73="","",$C73),"")</f>
        <v/>
      </c>
    </row>
    <row r="74" ht="24" customHeight="1">
      <c r="A74" s="20">
        <f>IF(Ipotesi!$B$16&lt;&gt;"Pronto per il confronto","",IF((ROW()-8)*Ipotesi!$B$7&gt;Ipotesi!$B$6-Ipotesi!$B$5,"",Ipotesi!$B$5+(ROW()-8)*Ipotesi!$B$7))</f>
        <v/>
      </c>
      <c r="B74" s="10">
        <f>IF($A74="","",IFERROR(SUMIFS(Costi!$D$5:$D$154,Costi!$A$5:$A$154,"Sì",Costi!$J$5:$J$154,"OK")+SUMPRODUCT((Costi!$A$5:$A$154="Sì")*(Costi!$J$5:$J$154="OK")*IFERROR(1*Costi!$E$5:$E$154,0)*IF(IFERROR(1*Costi!$F$5:$F$154,0)&gt;$A74,IFERROR(1*Costi!$F$5:$F$154,0),$A74)),""))</f>
        <v/>
      </c>
      <c r="C74" s="10">
        <f>IF(OR($A74="",$A74&lt;=0,$B74=""),"",IFERROR($B74/$A74,""))</f>
        <v/>
      </c>
      <c r="D74" s="10">
        <f>IF(OR($C74="",NOT(ISNUMBER(Ipotesi!$B$8)),Ipotesi!$B$8&lt;=0),"",$C74-Ipotesi!$B$8)</f>
        <v/>
      </c>
      <c r="E74" s="7">
        <f>IF($C74="","",IF(OR(NOT(ISNUMBER(Ipotesi!$B$8)),Ipotesi!$B$8&lt;=0),"Obiettivo non impostato",IF($C74&lt;=Ipotesi!$B$8,"Entro obiettivo","Oltre obiettivo")))</f>
        <v/>
      </c>
      <c r="X74" s="27">
        <f>IF($A74="","",$A74)</f>
        <v/>
      </c>
      <c r="Y74" s="28">
        <f>IFERROR(IF($C74="","",$C74),"")</f>
        <v/>
      </c>
    </row>
    <row r="75" ht="24" customHeight="1">
      <c r="A75" s="9">
        <f>IF(Ipotesi!$B$16&lt;&gt;"Pronto per il confronto","",IF((ROW()-8)*Ipotesi!$B$7&gt;Ipotesi!$B$6-Ipotesi!$B$5,"",Ipotesi!$B$5+(ROW()-8)*Ipotesi!$B$7))</f>
        <v/>
      </c>
      <c r="B75" s="11">
        <f>IF($A75="","",IFERROR(SUMIFS(Costi!$D$5:$D$154,Costi!$A$5:$A$154,"Sì",Costi!$J$5:$J$154,"OK")+SUMPRODUCT((Costi!$A$5:$A$154="Sì")*(Costi!$J$5:$J$154="OK")*IFERROR(1*Costi!$E$5:$E$154,0)*IF(IFERROR(1*Costi!$F$5:$F$154,0)&gt;$A75,IFERROR(1*Costi!$F$5:$F$154,0),$A75)),""))</f>
        <v/>
      </c>
      <c r="C75" s="11">
        <f>IF(OR($A75="",$A75&lt;=0,$B75=""),"",IFERROR($B75/$A75,""))</f>
        <v/>
      </c>
      <c r="D75" s="11">
        <f>IF(OR($C75="",NOT(ISNUMBER(Ipotesi!$B$8)),Ipotesi!$B$8&lt;=0),"",$C75-Ipotesi!$B$8)</f>
        <v/>
      </c>
      <c r="E75" s="29">
        <f>IF($C75="","",IF(OR(NOT(ISNUMBER(Ipotesi!$B$8)),Ipotesi!$B$8&lt;=0),"Obiettivo non impostato",IF($C75&lt;=Ipotesi!$B$8,"Entro obiettivo","Oltre obiettivo")))</f>
        <v/>
      </c>
      <c r="X75" s="27">
        <f>IF($A75="","",$A75)</f>
        <v/>
      </c>
      <c r="Y75" s="28">
        <f>IFERROR(IF($C75="","",$C75),"")</f>
        <v/>
      </c>
    </row>
    <row r="76" ht="24" customHeight="1">
      <c r="A76" s="20">
        <f>IF(Ipotesi!$B$16&lt;&gt;"Pronto per il confronto","",IF((ROW()-8)*Ipotesi!$B$7&gt;Ipotesi!$B$6-Ipotesi!$B$5,"",Ipotesi!$B$5+(ROW()-8)*Ipotesi!$B$7))</f>
        <v/>
      </c>
      <c r="B76" s="10">
        <f>IF($A76="","",IFERROR(SUMIFS(Costi!$D$5:$D$154,Costi!$A$5:$A$154,"Sì",Costi!$J$5:$J$154,"OK")+SUMPRODUCT((Costi!$A$5:$A$154="Sì")*(Costi!$J$5:$J$154="OK")*IFERROR(1*Costi!$E$5:$E$154,0)*IF(IFERROR(1*Costi!$F$5:$F$154,0)&gt;$A76,IFERROR(1*Costi!$F$5:$F$154,0),$A76)),""))</f>
        <v/>
      </c>
      <c r="C76" s="10">
        <f>IF(OR($A76="",$A76&lt;=0,$B76=""),"",IFERROR($B76/$A76,""))</f>
        <v/>
      </c>
      <c r="D76" s="10">
        <f>IF(OR($C76="",NOT(ISNUMBER(Ipotesi!$B$8)),Ipotesi!$B$8&lt;=0),"",$C76-Ipotesi!$B$8)</f>
        <v/>
      </c>
      <c r="E76" s="7">
        <f>IF($C76="","",IF(OR(NOT(ISNUMBER(Ipotesi!$B$8)),Ipotesi!$B$8&lt;=0),"Obiettivo non impostato",IF($C76&lt;=Ipotesi!$B$8,"Entro obiettivo","Oltre obiettivo")))</f>
        <v/>
      </c>
      <c r="X76" s="27">
        <f>IF($A76="","",$A76)</f>
        <v/>
      </c>
      <c r="Y76" s="28">
        <f>IFERROR(IF($C76="","",$C76),"")</f>
        <v/>
      </c>
    </row>
    <row r="77" ht="24" customHeight="1">
      <c r="A77" s="9">
        <f>IF(Ipotesi!$B$16&lt;&gt;"Pronto per il confronto","",IF((ROW()-8)*Ipotesi!$B$7&gt;Ipotesi!$B$6-Ipotesi!$B$5,"",Ipotesi!$B$5+(ROW()-8)*Ipotesi!$B$7))</f>
        <v/>
      </c>
      <c r="B77" s="11">
        <f>IF($A77="","",IFERROR(SUMIFS(Costi!$D$5:$D$154,Costi!$A$5:$A$154,"Sì",Costi!$J$5:$J$154,"OK")+SUMPRODUCT((Costi!$A$5:$A$154="Sì")*(Costi!$J$5:$J$154="OK")*IFERROR(1*Costi!$E$5:$E$154,0)*IF(IFERROR(1*Costi!$F$5:$F$154,0)&gt;$A77,IFERROR(1*Costi!$F$5:$F$154,0),$A77)),""))</f>
        <v/>
      </c>
      <c r="C77" s="11">
        <f>IF(OR($A77="",$A77&lt;=0,$B77=""),"",IFERROR($B77/$A77,""))</f>
        <v/>
      </c>
      <c r="D77" s="11">
        <f>IF(OR($C77="",NOT(ISNUMBER(Ipotesi!$B$8)),Ipotesi!$B$8&lt;=0),"",$C77-Ipotesi!$B$8)</f>
        <v/>
      </c>
      <c r="E77" s="29">
        <f>IF($C77="","",IF(OR(NOT(ISNUMBER(Ipotesi!$B$8)),Ipotesi!$B$8&lt;=0),"Obiettivo non impostato",IF($C77&lt;=Ipotesi!$B$8,"Entro obiettivo","Oltre obiettivo")))</f>
        <v/>
      </c>
      <c r="X77" s="27">
        <f>IF($A77="","",$A77)</f>
        <v/>
      </c>
      <c r="Y77" s="28">
        <f>IFERROR(IF($C77="","",$C77),"")</f>
        <v/>
      </c>
    </row>
    <row r="78" ht="24" customHeight="1">
      <c r="A78" s="20">
        <f>IF(Ipotesi!$B$16&lt;&gt;"Pronto per il confronto","",IF((ROW()-8)*Ipotesi!$B$7&gt;Ipotesi!$B$6-Ipotesi!$B$5,"",Ipotesi!$B$5+(ROW()-8)*Ipotesi!$B$7))</f>
        <v/>
      </c>
      <c r="B78" s="10">
        <f>IF($A78="","",IFERROR(SUMIFS(Costi!$D$5:$D$154,Costi!$A$5:$A$154,"Sì",Costi!$J$5:$J$154,"OK")+SUMPRODUCT((Costi!$A$5:$A$154="Sì")*(Costi!$J$5:$J$154="OK")*IFERROR(1*Costi!$E$5:$E$154,0)*IF(IFERROR(1*Costi!$F$5:$F$154,0)&gt;$A78,IFERROR(1*Costi!$F$5:$F$154,0),$A78)),""))</f>
        <v/>
      </c>
      <c r="C78" s="10">
        <f>IF(OR($A78="",$A78&lt;=0,$B78=""),"",IFERROR($B78/$A78,""))</f>
        <v/>
      </c>
      <c r="D78" s="10">
        <f>IF(OR($C78="",NOT(ISNUMBER(Ipotesi!$B$8)),Ipotesi!$B$8&lt;=0),"",$C78-Ipotesi!$B$8)</f>
        <v/>
      </c>
      <c r="E78" s="7">
        <f>IF($C78="","",IF(OR(NOT(ISNUMBER(Ipotesi!$B$8)),Ipotesi!$B$8&lt;=0),"Obiettivo non impostato",IF($C78&lt;=Ipotesi!$B$8,"Entro obiettivo","Oltre obiettivo")))</f>
        <v/>
      </c>
      <c r="X78" s="27">
        <f>IF($A78="","",$A78)</f>
        <v/>
      </c>
      <c r="Y78" s="28">
        <f>IFERROR(IF($C78="","",$C78),"")</f>
        <v/>
      </c>
    </row>
    <row r="79" ht="24" customHeight="1">
      <c r="A79" s="9">
        <f>IF(Ipotesi!$B$16&lt;&gt;"Pronto per il confronto","",IF((ROW()-8)*Ipotesi!$B$7&gt;Ipotesi!$B$6-Ipotesi!$B$5,"",Ipotesi!$B$5+(ROW()-8)*Ipotesi!$B$7))</f>
        <v/>
      </c>
      <c r="B79" s="11">
        <f>IF($A79="","",IFERROR(SUMIFS(Costi!$D$5:$D$154,Costi!$A$5:$A$154,"Sì",Costi!$J$5:$J$154,"OK")+SUMPRODUCT((Costi!$A$5:$A$154="Sì")*(Costi!$J$5:$J$154="OK")*IFERROR(1*Costi!$E$5:$E$154,0)*IF(IFERROR(1*Costi!$F$5:$F$154,0)&gt;$A79,IFERROR(1*Costi!$F$5:$F$154,0),$A79)),""))</f>
        <v/>
      </c>
      <c r="C79" s="11">
        <f>IF(OR($A79="",$A79&lt;=0,$B79=""),"",IFERROR($B79/$A79,""))</f>
        <v/>
      </c>
      <c r="D79" s="11">
        <f>IF(OR($C79="",NOT(ISNUMBER(Ipotesi!$B$8)),Ipotesi!$B$8&lt;=0),"",$C79-Ipotesi!$B$8)</f>
        <v/>
      </c>
      <c r="E79" s="29">
        <f>IF($C79="","",IF(OR(NOT(ISNUMBER(Ipotesi!$B$8)),Ipotesi!$B$8&lt;=0),"Obiettivo non impostato",IF($C79&lt;=Ipotesi!$B$8,"Entro obiettivo","Oltre obiettivo")))</f>
        <v/>
      </c>
      <c r="X79" s="27">
        <f>IF($A79="","",$A79)</f>
        <v/>
      </c>
      <c r="Y79" s="28">
        <f>IFERROR(IF($C79="","",$C79),"")</f>
        <v/>
      </c>
    </row>
    <row r="80" ht="24" customHeight="1">
      <c r="A80" s="20">
        <f>IF(Ipotesi!$B$16&lt;&gt;"Pronto per il confronto","",IF((ROW()-8)*Ipotesi!$B$7&gt;Ipotesi!$B$6-Ipotesi!$B$5,"",Ipotesi!$B$5+(ROW()-8)*Ipotesi!$B$7))</f>
        <v/>
      </c>
      <c r="B80" s="10">
        <f>IF($A80="","",IFERROR(SUMIFS(Costi!$D$5:$D$154,Costi!$A$5:$A$154,"Sì",Costi!$J$5:$J$154,"OK")+SUMPRODUCT((Costi!$A$5:$A$154="Sì")*(Costi!$J$5:$J$154="OK")*IFERROR(1*Costi!$E$5:$E$154,0)*IF(IFERROR(1*Costi!$F$5:$F$154,0)&gt;$A80,IFERROR(1*Costi!$F$5:$F$154,0),$A80)),""))</f>
        <v/>
      </c>
      <c r="C80" s="10">
        <f>IF(OR($A80="",$A80&lt;=0,$B80=""),"",IFERROR($B80/$A80,""))</f>
        <v/>
      </c>
      <c r="D80" s="10">
        <f>IF(OR($C80="",NOT(ISNUMBER(Ipotesi!$B$8)),Ipotesi!$B$8&lt;=0),"",$C80-Ipotesi!$B$8)</f>
        <v/>
      </c>
      <c r="E80" s="7">
        <f>IF($C80="","",IF(OR(NOT(ISNUMBER(Ipotesi!$B$8)),Ipotesi!$B$8&lt;=0),"Obiettivo non impostato",IF($C80&lt;=Ipotesi!$B$8,"Entro obiettivo","Oltre obiettivo")))</f>
        <v/>
      </c>
      <c r="X80" s="27">
        <f>IF($A80="","",$A80)</f>
        <v/>
      </c>
      <c r="Y80" s="28">
        <f>IFERROR(IF($C80="","",$C80),"")</f>
        <v/>
      </c>
    </row>
    <row r="81" ht="24" customHeight="1">
      <c r="A81" s="9">
        <f>IF(Ipotesi!$B$16&lt;&gt;"Pronto per il confronto","",IF((ROW()-8)*Ipotesi!$B$7&gt;Ipotesi!$B$6-Ipotesi!$B$5,"",Ipotesi!$B$5+(ROW()-8)*Ipotesi!$B$7))</f>
        <v/>
      </c>
      <c r="B81" s="11">
        <f>IF($A81="","",IFERROR(SUMIFS(Costi!$D$5:$D$154,Costi!$A$5:$A$154,"Sì",Costi!$J$5:$J$154,"OK")+SUMPRODUCT((Costi!$A$5:$A$154="Sì")*(Costi!$J$5:$J$154="OK")*IFERROR(1*Costi!$E$5:$E$154,0)*IF(IFERROR(1*Costi!$F$5:$F$154,0)&gt;$A81,IFERROR(1*Costi!$F$5:$F$154,0),$A81)),""))</f>
        <v/>
      </c>
      <c r="C81" s="11">
        <f>IF(OR($A81="",$A81&lt;=0,$B81=""),"",IFERROR($B81/$A81,""))</f>
        <v/>
      </c>
      <c r="D81" s="11">
        <f>IF(OR($C81="",NOT(ISNUMBER(Ipotesi!$B$8)),Ipotesi!$B$8&lt;=0),"",$C81-Ipotesi!$B$8)</f>
        <v/>
      </c>
      <c r="E81" s="29">
        <f>IF($C81="","",IF(OR(NOT(ISNUMBER(Ipotesi!$B$8)),Ipotesi!$B$8&lt;=0),"Obiettivo non impostato",IF($C81&lt;=Ipotesi!$B$8,"Entro obiettivo","Oltre obiettivo")))</f>
        <v/>
      </c>
      <c r="X81" s="27">
        <f>IF($A81="","",$A81)</f>
        <v/>
      </c>
      <c r="Y81" s="28">
        <f>IFERROR(IF($C81="","",$C81),"")</f>
        <v/>
      </c>
    </row>
    <row r="82" ht="24" customHeight="1">
      <c r="A82" s="20">
        <f>IF(Ipotesi!$B$16&lt;&gt;"Pronto per il confronto","",IF((ROW()-8)*Ipotesi!$B$7&gt;Ipotesi!$B$6-Ipotesi!$B$5,"",Ipotesi!$B$5+(ROW()-8)*Ipotesi!$B$7))</f>
        <v/>
      </c>
      <c r="B82" s="10">
        <f>IF($A82="","",IFERROR(SUMIFS(Costi!$D$5:$D$154,Costi!$A$5:$A$154,"Sì",Costi!$J$5:$J$154,"OK")+SUMPRODUCT((Costi!$A$5:$A$154="Sì")*(Costi!$J$5:$J$154="OK")*IFERROR(1*Costi!$E$5:$E$154,0)*IF(IFERROR(1*Costi!$F$5:$F$154,0)&gt;$A82,IFERROR(1*Costi!$F$5:$F$154,0),$A82)),""))</f>
        <v/>
      </c>
      <c r="C82" s="10">
        <f>IF(OR($A82="",$A82&lt;=0,$B82=""),"",IFERROR($B82/$A82,""))</f>
        <v/>
      </c>
      <c r="D82" s="10">
        <f>IF(OR($C82="",NOT(ISNUMBER(Ipotesi!$B$8)),Ipotesi!$B$8&lt;=0),"",$C82-Ipotesi!$B$8)</f>
        <v/>
      </c>
      <c r="E82" s="7">
        <f>IF($C82="","",IF(OR(NOT(ISNUMBER(Ipotesi!$B$8)),Ipotesi!$B$8&lt;=0),"Obiettivo non impostato",IF($C82&lt;=Ipotesi!$B$8,"Entro obiettivo","Oltre obiettivo")))</f>
        <v/>
      </c>
      <c r="X82" s="27">
        <f>IF($A82="","",$A82)</f>
        <v/>
      </c>
      <c r="Y82" s="28">
        <f>IFERROR(IF($C82="","",$C82),"")</f>
        <v/>
      </c>
    </row>
    <row r="83" ht="24" customHeight="1">
      <c r="A83" s="9">
        <f>IF(Ipotesi!$B$16&lt;&gt;"Pronto per il confronto","",IF((ROW()-8)*Ipotesi!$B$7&gt;Ipotesi!$B$6-Ipotesi!$B$5,"",Ipotesi!$B$5+(ROW()-8)*Ipotesi!$B$7))</f>
        <v/>
      </c>
      <c r="B83" s="11">
        <f>IF($A83="","",IFERROR(SUMIFS(Costi!$D$5:$D$154,Costi!$A$5:$A$154,"Sì",Costi!$J$5:$J$154,"OK")+SUMPRODUCT((Costi!$A$5:$A$154="Sì")*(Costi!$J$5:$J$154="OK")*IFERROR(1*Costi!$E$5:$E$154,0)*IF(IFERROR(1*Costi!$F$5:$F$154,0)&gt;$A83,IFERROR(1*Costi!$F$5:$F$154,0),$A83)),""))</f>
        <v/>
      </c>
      <c r="C83" s="11">
        <f>IF(OR($A83="",$A83&lt;=0,$B83=""),"",IFERROR($B83/$A83,""))</f>
        <v/>
      </c>
      <c r="D83" s="11">
        <f>IF(OR($C83="",NOT(ISNUMBER(Ipotesi!$B$8)),Ipotesi!$B$8&lt;=0),"",$C83-Ipotesi!$B$8)</f>
        <v/>
      </c>
      <c r="E83" s="29">
        <f>IF($C83="","",IF(OR(NOT(ISNUMBER(Ipotesi!$B$8)),Ipotesi!$B$8&lt;=0),"Obiettivo non impostato",IF($C83&lt;=Ipotesi!$B$8,"Entro obiettivo","Oltre obiettivo")))</f>
        <v/>
      </c>
      <c r="X83" s="27">
        <f>IF($A83="","",$A83)</f>
        <v/>
      </c>
      <c r="Y83" s="28">
        <f>IFERROR(IF($C83="","",$C83),"")</f>
        <v/>
      </c>
    </row>
    <row r="84" ht="24" customHeight="1">
      <c r="A84" s="20">
        <f>IF(Ipotesi!$B$16&lt;&gt;"Pronto per il confronto","",IF((ROW()-8)*Ipotesi!$B$7&gt;Ipotesi!$B$6-Ipotesi!$B$5,"",Ipotesi!$B$5+(ROW()-8)*Ipotesi!$B$7))</f>
        <v/>
      </c>
      <c r="B84" s="10">
        <f>IF($A84="","",IFERROR(SUMIFS(Costi!$D$5:$D$154,Costi!$A$5:$A$154,"Sì",Costi!$J$5:$J$154,"OK")+SUMPRODUCT((Costi!$A$5:$A$154="Sì")*(Costi!$J$5:$J$154="OK")*IFERROR(1*Costi!$E$5:$E$154,0)*IF(IFERROR(1*Costi!$F$5:$F$154,0)&gt;$A84,IFERROR(1*Costi!$F$5:$F$154,0),$A84)),""))</f>
        <v/>
      </c>
      <c r="C84" s="10">
        <f>IF(OR($A84="",$A84&lt;=0,$B84=""),"",IFERROR($B84/$A84,""))</f>
        <v/>
      </c>
      <c r="D84" s="10">
        <f>IF(OR($C84="",NOT(ISNUMBER(Ipotesi!$B$8)),Ipotesi!$B$8&lt;=0),"",$C84-Ipotesi!$B$8)</f>
        <v/>
      </c>
      <c r="E84" s="7">
        <f>IF($C84="","",IF(OR(NOT(ISNUMBER(Ipotesi!$B$8)),Ipotesi!$B$8&lt;=0),"Obiettivo non impostato",IF($C84&lt;=Ipotesi!$B$8,"Entro obiettivo","Oltre obiettivo")))</f>
        <v/>
      </c>
      <c r="X84" s="27">
        <f>IF($A84="","",$A84)</f>
        <v/>
      </c>
      <c r="Y84" s="28">
        <f>IFERROR(IF($C84="","",$C84),"")</f>
        <v/>
      </c>
    </row>
    <row r="85" ht="24" customHeight="1">
      <c r="A85" s="9">
        <f>IF(Ipotesi!$B$16&lt;&gt;"Pronto per il confronto","",IF((ROW()-8)*Ipotesi!$B$7&gt;Ipotesi!$B$6-Ipotesi!$B$5,"",Ipotesi!$B$5+(ROW()-8)*Ipotesi!$B$7))</f>
        <v/>
      </c>
      <c r="B85" s="11">
        <f>IF($A85="","",IFERROR(SUMIFS(Costi!$D$5:$D$154,Costi!$A$5:$A$154,"Sì",Costi!$J$5:$J$154,"OK")+SUMPRODUCT((Costi!$A$5:$A$154="Sì")*(Costi!$J$5:$J$154="OK")*IFERROR(1*Costi!$E$5:$E$154,0)*IF(IFERROR(1*Costi!$F$5:$F$154,0)&gt;$A85,IFERROR(1*Costi!$F$5:$F$154,0),$A85)),""))</f>
        <v/>
      </c>
      <c r="C85" s="11">
        <f>IF(OR($A85="",$A85&lt;=0,$B85=""),"",IFERROR($B85/$A85,""))</f>
        <v/>
      </c>
      <c r="D85" s="11">
        <f>IF(OR($C85="",NOT(ISNUMBER(Ipotesi!$B$8)),Ipotesi!$B$8&lt;=0),"",$C85-Ipotesi!$B$8)</f>
        <v/>
      </c>
      <c r="E85" s="29">
        <f>IF($C85="","",IF(OR(NOT(ISNUMBER(Ipotesi!$B$8)),Ipotesi!$B$8&lt;=0),"Obiettivo non impostato",IF($C85&lt;=Ipotesi!$B$8,"Entro obiettivo","Oltre obiettivo")))</f>
        <v/>
      </c>
      <c r="X85" s="27">
        <f>IF($A85="","",$A85)</f>
        <v/>
      </c>
      <c r="Y85" s="28">
        <f>IFERROR(IF($C85="","",$C85),"")</f>
        <v/>
      </c>
    </row>
    <row r="86" ht="24" customHeight="1">
      <c r="A86" s="20">
        <f>IF(Ipotesi!$B$16&lt;&gt;"Pronto per il confronto","",IF((ROW()-8)*Ipotesi!$B$7&gt;Ipotesi!$B$6-Ipotesi!$B$5,"",Ipotesi!$B$5+(ROW()-8)*Ipotesi!$B$7))</f>
        <v/>
      </c>
      <c r="B86" s="10">
        <f>IF($A86="","",IFERROR(SUMIFS(Costi!$D$5:$D$154,Costi!$A$5:$A$154,"Sì",Costi!$J$5:$J$154,"OK")+SUMPRODUCT((Costi!$A$5:$A$154="Sì")*(Costi!$J$5:$J$154="OK")*IFERROR(1*Costi!$E$5:$E$154,0)*IF(IFERROR(1*Costi!$F$5:$F$154,0)&gt;$A86,IFERROR(1*Costi!$F$5:$F$154,0),$A86)),""))</f>
        <v/>
      </c>
      <c r="C86" s="10">
        <f>IF(OR($A86="",$A86&lt;=0,$B86=""),"",IFERROR($B86/$A86,""))</f>
        <v/>
      </c>
      <c r="D86" s="10">
        <f>IF(OR($C86="",NOT(ISNUMBER(Ipotesi!$B$8)),Ipotesi!$B$8&lt;=0),"",$C86-Ipotesi!$B$8)</f>
        <v/>
      </c>
      <c r="E86" s="7">
        <f>IF($C86="","",IF(OR(NOT(ISNUMBER(Ipotesi!$B$8)),Ipotesi!$B$8&lt;=0),"Obiettivo non impostato",IF($C86&lt;=Ipotesi!$B$8,"Entro obiettivo","Oltre obiettivo")))</f>
        <v/>
      </c>
      <c r="X86" s="27">
        <f>IF($A86="","",$A86)</f>
        <v/>
      </c>
      <c r="Y86" s="28">
        <f>IFERROR(IF($C86="","",$C86),"")</f>
        <v/>
      </c>
    </row>
    <row r="87" ht="24" customHeight="1">
      <c r="A87" s="9">
        <f>IF(Ipotesi!$B$16&lt;&gt;"Pronto per il confronto","",IF((ROW()-8)*Ipotesi!$B$7&gt;Ipotesi!$B$6-Ipotesi!$B$5,"",Ipotesi!$B$5+(ROW()-8)*Ipotesi!$B$7))</f>
        <v/>
      </c>
      <c r="B87" s="11">
        <f>IF($A87="","",IFERROR(SUMIFS(Costi!$D$5:$D$154,Costi!$A$5:$A$154,"Sì",Costi!$J$5:$J$154,"OK")+SUMPRODUCT((Costi!$A$5:$A$154="Sì")*(Costi!$J$5:$J$154="OK")*IFERROR(1*Costi!$E$5:$E$154,0)*IF(IFERROR(1*Costi!$F$5:$F$154,0)&gt;$A87,IFERROR(1*Costi!$F$5:$F$154,0),$A87)),""))</f>
        <v/>
      </c>
      <c r="C87" s="11">
        <f>IF(OR($A87="",$A87&lt;=0,$B87=""),"",IFERROR($B87/$A87,""))</f>
        <v/>
      </c>
      <c r="D87" s="11">
        <f>IF(OR($C87="",NOT(ISNUMBER(Ipotesi!$B$8)),Ipotesi!$B$8&lt;=0),"",$C87-Ipotesi!$B$8)</f>
        <v/>
      </c>
      <c r="E87" s="29">
        <f>IF($C87="","",IF(OR(NOT(ISNUMBER(Ipotesi!$B$8)),Ipotesi!$B$8&lt;=0),"Obiettivo non impostato",IF($C87&lt;=Ipotesi!$B$8,"Entro obiettivo","Oltre obiettivo")))</f>
        <v/>
      </c>
      <c r="X87" s="27">
        <f>IF($A87="","",$A87)</f>
        <v/>
      </c>
      <c r="Y87" s="28">
        <f>IFERROR(IF($C87="","",$C87),"")</f>
        <v/>
      </c>
    </row>
    <row r="88" ht="24" customHeight="1">
      <c r="A88" s="20">
        <f>IF(Ipotesi!$B$16&lt;&gt;"Pronto per il confronto","",IF((ROW()-8)*Ipotesi!$B$7&gt;Ipotesi!$B$6-Ipotesi!$B$5,"",Ipotesi!$B$5+(ROW()-8)*Ipotesi!$B$7))</f>
        <v/>
      </c>
      <c r="B88" s="10">
        <f>IF($A88="","",IFERROR(SUMIFS(Costi!$D$5:$D$154,Costi!$A$5:$A$154,"Sì",Costi!$J$5:$J$154,"OK")+SUMPRODUCT((Costi!$A$5:$A$154="Sì")*(Costi!$J$5:$J$154="OK")*IFERROR(1*Costi!$E$5:$E$154,0)*IF(IFERROR(1*Costi!$F$5:$F$154,0)&gt;$A88,IFERROR(1*Costi!$F$5:$F$154,0),$A88)),""))</f>
        <v/>
      </c>
      <c r="C88" s="10">
        <f>IF(OR($A88="",$A88&lt;=0,$B88=""),"",IFERROR($B88/$A88,""))</f>
        <v/>
      </c>
      <c r="D88" s="10">
        <f>IF(OR($C88="",NOT(ISNUMBER(Ipotesi!$B$8)),Ipotesi!$B$8&lt;=0),"",$C88-Ipotesi!$B$8)</f>
        <v/>
      </c>
      <c r="E88" s="7">
        <f>IF($C88="","",IF(OR(NOT(ISNUMBER(Ipotesi!$B$8)),Ipotesi!$B$8&lt;=0),"Obiettivo non impostato",IF($C88&lt;=Ipotesi!$B$8,"Entro obiettivo","Oltre obiettivo")))</f>
        <v/>
      </c>
      <c r="X88" s="27">
        <f>IF($A88="","",$A88)</f>
        <v/>
      </c>
      <c r="Y88" s="28">
        <f>IFERROR(IF($C88="","",$C88),"")</f>
        <v/>
      </c>
    </row>
    <row r="89" ht="24" customHeight="1">
      <c r="A89" s="9">
        <f>IF(Ipotesi!$B$16&lt;&gt;"Pronto per il confronto","",IF((ROW()-8)*Ipotesi!$B$7&gt;Ipotesi!$B$6-Ipotesi!$B$5,"",Ipotesi!$B$5+(ROW()-8)*Ipotesi!$B$7))</f>
        <v/>
      </c>
      <c r="B89" s="11">
        <f>IF($A89="","",IFERROR(SUMIFS(Costi!$D$5:$D$154,Costi!$A$5:$A$154,"Sì",Costi!$J$5:$J$154,"OK")+SUMPRODUCT((Costi!$A$5:$A$154="Sì")*(Costi!$J$5:$J$154="OK")*IFERROR(1*Costi!$E$5:$E$154,0)*IF(IFERROR(1*Costi!$F$5:$F$154,0)&gt;$A89,IFERROR(1*Costi!$F$5:$F$154,0),$A89)),""))</f>
        <v/>
      </c>
      <c r="C89" s="11">
        <f>IF(OR($A89="",$A89&lt;=0,$B89=""),"",IFERROR($B89/$A89,""))</f>
        <v/>
      </c>
      <c r="D89" s="11">
        <f>IF(OR($C89="",NOT(ISNUMBER(Ipotesi!$B$8)),Ipotesi!$B$8&lt;=0),"",$C89-Ipotesi!$B$8)</f>
        <v/>
      </c>
      <c r="E89" s="29">
        <f>IF($C89="","",IF(OR(NOT(ISNUMBER(Ipotesi!$B$8)),Ipotesi!$B$8&lt;=0),"Obiettivo non impostato",IF($C89&lt;=Ipotesi!$B$8,"Entro obiettivo","Oltre obiettivo")))</f>
        <v/>
      </c>
      <c r="X89" s="27">
        <f>IF($A89="","",$A89)</f>
        <v/>
      </c>
      <c r="Y89" s="28">
        <f>IFERROR(IF($C89="","",$C89),"")</f>
        <v/>
      </c>
    </row>
    <row r="90" ht="24" customHeight="1">
      <c r="A90" s="20">
        <f>IF(Ipotesi!$B$16&lt;&gt;"Pronto per il confronto","",IF((ROW()-8)*Ipotesi!$B$7&gt;Ipotesi!$B$6-Ipotesi!$B$5,"",Ipotesi!$B$5+(ROW()-8)*Ipotesi!$B$7))</f>
        <v/>
      </c>
      <c r="B90" s="10">
        <f>IF($A90="","",IFERROR(SUMIFS(Costi!$D$5:$D$154,Costi!$A$5:$A$154,"Sì",Costi!$J$5:$J$154,"OK")+SUMPRODUCT((Costi!$A$5:$A$154="Sì")*(Costi!$J$5:$J$154="OK")*IFERROR(1*Costi!$E$5:$E$154,0)*IF(IFERROR(1*Costi!$F$5:$F$154,0)&gt;$A90,IFERROR(1*Costi!$F$5:$F$154,0),$A90)),""))</f>
        <v/>
      </c>
      <c r="C90" s="10">
        <f>IF(OR($A90="",$A90&lt;=0,$B90=""),"",IFERROR($B90/$A90,""))</f>
        <v/>
      </c>
      <c r="D90" s="10">
        <f>IF(OR($C90="",NOT(ISNUMBER(Ipotesi!$B$8)),Ipotesi!$B$8&lt;=0),"",$C90-Ipotesi!$B$8)</f>
        <v/>
      </c>
      <c r="E90" s="7">
        <f>IF($C90="","",IF(OR(NOT(ISNUMBER(Ipotesi!$B$8)),Ipotesi!$B$8&lt;=0),"Obiettivo non impostato",IF($C90&lt;=Ipotesi!$B$8,"Entro obiettivo","Oltre obiettivo")))</f>
        <v/>
      </c>
      <c r="X90" s="27">
        <f>IF($A90="","",$A90)</f>
        <v/>
      </c>
      <c r="Y90" s="28">
        <f>IFERROR(IF($C90="","",$C90),"")</f>
        <v/>
      </c>
    </row>
    <row r="91" ht="24" customHeight="1">
      <c r="A91" s="9">
        <f>IF(Ipotesi!$B$16&lt;&gt;"Pronto per il confronto","",IF((ROW()-8)*Ipotesi!$B$7&gt;Ipotesi!$B$6-Ipotesi!$B$5,"",Ipotesi!$B$5+(ROW()-8)*Ipotesi!$B$7))</f>
        <v/>
      </c>
      <c r="B91" s="11">
        <f>IF($A91="","",IFERROR(SUMIFS(Costi!$D$5:$D$154,Costi!$A$5:$A$154,"Sì",Costi!$J$5:$J$154,"OK")+SUMPRODUCT((Costi!$A$5:$A$154="Sì")*(Costi!$J$5:$J$154="OK")*IFERROR(1*Costi!$E$5:$E$154,0)*IF(IFERROR(1*Costi!$F$5:$F$154,0)&gt;$A91,IFERROR(1*Costi!$F$5:$F$154,0),$A91)),""))</f>
        <v/>
      </c>
      <c r="C91" s="11">
        <f>IF(OR($A91="",$A91&lt;=0,$B91=""),"",IFERROR($B91/$A91,""))</f>
        <v/>
      </c>
      <c r="D91" s="11">
        <f>IF(OR($C91="",NOT(ISNUMBER(Ipotesi!$B$8)),Ipotesi!$B$8&lt;=0),"",$C91-Ipotesi!$B$8)</f>
        <v/>
      </c>
      <c r="E91" s="29">
        <f>IF($C91="","",IF(OR(NOT(ISNUMBER(Ipotesi!$B$8)),Ipotesi!$B$8&lt;=0),"Obiettivo non impostato",IF($C91&lt;=Ipotesi!$B$8,"Entro obiettivo","Oltre obiettivo")))</f>
        <v/>
      </c>
      <c r="X91" s="27">
        <f>IF($A91="","",$A91)</f>
        <v/>
      </c>
      <c r="Y91" s="28">
        <f>IFERROR(IF($C91="","",$C91),"")</f>
        <v/>
      </c>
    </row>
    <row r="92" ht="24" customHeight="1">
      <c r="A92" s="20">
        <f>IF(Ipotesi!$B$16&lt;&gt;"Pronto per il confronto","",IF((ROW()-8)*Ipotesi!$B$7&gt;Ipotesi!$B$6-Ipotesi!$B$5,"",Ipotesi!$B$5+(ROW()-8)*Ipotesi!$B$7))</f>
        <v/>
      </c>
      <c r="B92" s="10">
        <f>IF($A92="","",IFERROR(SUMIFS(Costi!$D$5:$D$154,Costi!$A$5:$A$154,"Sì",Costi!$J$5:$J$154,"OK")+SUMPRODUCT((Costi!$A$5:$A$154="Sì")*(Costi!$J$5:$J$154="OK")*IFERROR(1*Costi!$E$5:$E$154,0)*IF(IFERROR(1*Costi!$F$5:$F$154,0)&gt;$A92,IFERROR(1*Costi!$F$5:$F$154,0),$A92)),""))</f>
        <v/>
      </c>
      <c r="C92" s="10">
        <f>IF(OR($A92="",$A92&lt;=0,$B92=""),"",IFERROR($B92/$A92,""))</f>
        <v/>
      </c>
      <c r="D92" s="10">
        <f>IF(OR($C92="",NOT(ISNUMBER(Ipotesi!$B$8)),Ipotesi!$B$8&lt;=0),"",$C92-Ipotesi!$B$8)</f>
        <v/>
      </c>
      <c r="E92" s="7">
        <f>IF($C92="","",IF(OR(NOT(ISNUMBER(Ipotesi!$B$8)),Ipotesi!$B$8&lt;=0),"Obiettivo non impostato",IF($C92&lt;=Ipotesi!$B$8,"Entro obiettivo","Oltre obiettivo")))</f>
        <v/>
      </c>
      <c r="X92" s="27">
        <f>IF($A92="","",$A92)</f>
        <v/>
      </c>
      <c r="Y92" s="28">
        <f>IFERROR(IF($C92="","",$C92),"")</f>
        <v/>
      </c>
    </row>
    <row r="93" ht="24" customHeight="1">
      <c r="A93" s="9">
        <f>IF(Ipotesi!$B$16&lt;&gt;"Pronto per il confronto","",IF((ROW()-8)*Ipotesi!$B$7&gt;Ipotesi!$B$6-Ipotesi!$B$5,"",Ipotesi!$B$5+(ROW()-8)*Ipotesi!$B$7))</f>
        <v/>
      </c>
      <c r="B93" s="11">
        <f>IF($A93="","",IFERROR(SUMIFS(Costi!$D$5:$D$154,Costi!$A$5:$A$154,"Sì",Costi!$J$5:$J$154,"OK")+SUMPRODUCT((Costi!$A$5:$A$154="Sì")*(Costi!$J$5:$J$154="OK")*IFERROR(1*Costi!$E$5:$E$154,0)*IF(IFERROR(1*Costi!$F$5:$F$154,0)&gt;$A93,IFERROR(1*Costi!$F$5:$F$154,0),$A93)),""))</f>
        <v/>
      </c>
      <c r="C93" s="11">
        <f>IF(OR($A93="",$A93&lt;=0,$B93=""),"",IFERROR($B93/$A93,""))</f>
        <v/>
      </c>
      <c r="D93" s="11">
        <f>IF(OR($C93="",NOT(ISNUMBER(Ipotesi!$B$8)),Ipotesi!$B$8&lt;=0),"",$C93-Ipotesi!$B$8)</f>
        <v/>
      </c>
      <c r="E93" s="29">
        <f>IF($C93="","",IF(OR(NOT(ISNUMBER(Ipotesi!$B$8)),Ipotesi!$B$8&lt;=0),"Obiettivo non impostato",IF($C93&lt;=Ipotesi!$B$8,"Entro obiettivo","Oltre obiettivo")))</f>
        <v/>
      </c>
      <c r="X93" s="27">
        <f>IF($A93="","",$A93)</f>
        <v/>
      </c>
      <c r="Y93" s="28">
        <f>IFERROR(IF($C93="","",$C93),"")</f>
        <v/>
      </c>
    </row>
    <row r="94" ht="24" customHeight="1">
      <c r="A94" s="20">
        <f>IF(Ipotesi!$B$16&lt;&gt;"Pronto per il confronto","",IF((ROW()-8)*Ipotesi!$B$7&gt;Ipotesi!$B$6-Ipotesi!$B$5,"",Ipotesi!$B$5+(ROW()-8)*Ipotesi!$B$7))</f>
        <v/>
      </c>
      <c r="B94" s="10">
        <f>IF($A94="","",IFERROR(SUMIFS(Costi!$D$5:$D$154,Costi!$A$5:$A$154,"Sì",Costi!$J$5:$J$154,"OK")+SUMPRODUCT((Costi!$A$5:$A$154="Sì")*(Costi!$J$5:$J$154="OK")*IFERROR(1*Costi!$E$5:$E$154,0)*IF(IFERROR(1*Costi!$F$5:$F$154,0)&gt;$A94,IFERROR(1*Costi!$F$5:$F$154,0),$A94)),""))</f>
        <v/>
      </c>
      <c r="C94" s="10">
        <f>IF(OR($A94="",$A94&lt;=0,$B94=""),"",IFERROR($B94/$A94,""))</f>
        <v/>
      </c>
      <c r="D94" s="10">
        <f>IF(OR($C94="",NOT(ISNUMBER(Ipotesi!$B$8)),Ipotesi!$B$8&lt;=0),"",$C94-Ipotesi!$B$8)</f>
        <v/>
      </c>
      <c r="E94" s="7">
        <f>IF($C94="","",IF(OR(NOT(ISNUMBER(Ipotesi!$B$8)),Ipotesi!$B$8&lt;=0),"Obiettivo non impostato",IF($C94&lt;=Ipotesi!$B$8,"Entro obiettivo","Oltre obiettivo")))</f>
        <v/>
      </c>
      <c r="X94" s="27">
        <f>IF($A94="","",$A94)</f>
        <v/>
      </c>
      <c r="Y94" s="28">
        <f>IFERROR(IF($C94="","",$C94),"")</f>
        <v/>
      </c>
    </row>
    <row r="95" ht="24" customHeight="1">
      <c r="A95" s="9">
        <f>IF(Ipotesi!$B$16&lt;&gt;"Pronto per il confronto","",IF((ROW()-8)*Ipotesi!$B$7&gt;Ipotesi!$B$6-Ipotesi!$B$5,"",Ipotesi!$B$5+(ROW()-8)*Ipotesi!$B$7))</f>
        <v/>
      </c>
      <c r="B95" s="11">
        <f>IF($A95="","",IFERROR(SUMIFS(Costi!$D$5:$D$154,Costi!$A$5:$A$154,"Sì",Costi!$J$5:$J$154,"OK")+SUMPRODUCT((Costi!$A$5:$A$154="Sì")*(Costi!$J$5:$J$154="OK")*IFERROR(1*Costi!$E$5:$E$154,0)*IF(IFERROR(1*Costi!$F$5:$F$154,0)&gt;$A95,IFERROR(1*Costi!$F$5:$F$154,0),$A95)),""))</f>
        <v/>
      </c>
      <c r="C95" s="11">
        <f>IF(OR($A95="",$A95&lt;=0,$B95=""),"",IFERROR($B95/$A95,""))</f>
        <v/>
      </c>
      <c r="D95" s="11">
        <f>IF(OR($C95="",NOT(ISNUMBER(Ipotesi!$B$8)),Ipotesi!$B$8&lt;=0),"",$C95-Ipotesi!$B$8)</f>
        <v/>
      </c>
      <c r="E95" s="29">
        <f>IF($C95="","",IF(OR(NOT(ISNUMBER(Ipotesi!$B$8)),Ipotesi!$B$8&lt;=0),"Obiettivo non impostato",IF($C95&lt;=Ipotesi!$B$8,"Entro obiettivo","Oltre obiettivo")))</f>
        <v/>
      </c>
      <c r="X95" s="27">
        <f>IF($A95="","",$A95)</f>
        <v/>
      </c>
      <c r="Y95" s="28">
        <f>IFERROR(IF($C95="","",$C95),"")</f>
        <v/>
      </c>
    </row>
    <row r="96" ht="24" customHeight="1">
      <c r="A96" s="20">
        <f>IF(Ipotesi!$B$16&lt;&gt;"Pronto per il confronto","",IF((ROW()-8)*Ipotesi!$B$7&gt;Ipotesi!$B$6-Ipotesi!$B$5,"",Ipotesi!$B$5+(ROW()-8)*Ipotesi!$B$7))</f>
        <v/>
      </c>
      <c r="B96" s="10">
        <f>IF($A96="","",IFERROR(SUMIFS(Costi!$D$5:$D$154,Costi!$A$5:$A$154,"Sì",Costi!$J$5:$J$154,"OK")+SUMPRODUCT((Costi!$A$5:$A$154="Sì")*(Costi!$J$5:$J$154="OK")*IFERROR(1*Costi!$E$5:$E$154,0)*IF(IFERROR(1*Costi!$F$5:$F$154,0)&gt;$A96,IFERROR(1*Costi!$F$5:$F$154,0),$A96)),""))</f>
        <v/>
      </c>
      <c r="C96" s="10">
        <f>IF(OR($A96="",$A96&lt;=0,$B96=""),"",IFERROR($B96/$A96,""))</f>
        <v/>
      </c>
      <c r="D96" s="10">
        <f>IF(OR($C96="",NOT(ISNUMBER(Ipotesi!$B$8)),Ipotesi!$B$8&lt;=0),"",$C96-Ipotesi!$B$8)</f>
        <v/>
      </c>
      <c r="E96" s="7">
        <f>IF($C96="","",IF(OR(NOT(ISNUMBER(Ipotesi!$B$8)),Ipotesi!$B$8&lt;=0),"Obiettivo non impostato",IF($C96&lt;=Ipotesi!$B$8,"Entro obiettivo","Oltre obiettivo")))</f>
        <v/>
      </c>
      <c r="X96" s="27">
        <f>IF($A96="","",$A96)</f>
        <v/>
      </c>
      <c r="Y96" s="28">
        <f>IFERROR(IF($C96="","",$C96),"")</f>
        <v/>
      </c>
    </row>
    <row r="97" ht="24" customHeight="1">
      <c r="A97" s="9">
        <f>IF(Ipotesi!$B$16&lt;&gt;"Pronto per il confronto","",IF((ROW()-8)*Ipotesi!$B$7&gt;Ipotesi!$B$6-Ipotesi!$B$5,"",Ipotesi!$B$5+(ROW()-8)*Ipotesi!$B$7))</f>
        <v/>
      </c>
      <c r="B97" s="11">
        <f>IF($A97="","",IFERROR(SUMIFS(Costi!$D$5:$D$154,Costi!$A$5:$A$154,"Sì",Costi!$J$5:$J$154,"OK")+SUMPRODUCT((Costi!$A$5:$A$154="Sì")*(Costi!$J$5:$J$154="OK")*IFERROR(1*Costi!$E$5:$E$154,0)*IF(IFERROR(1*Costi!$F$5:$F$154,0)&gt;$A97,IFERROR(1*Costi!$F$5:$F$154,0),$A97)),""))</f>
        <v/>
      </c>
      <c r="C97" s="11">
        <f>IF(OR($A97="",$A97&lt;=0,$B97=""),"",IFERROR($B97/$A97,""))</f>
        <v/>
      </c>
      <c r="D97" s="11">
        <f>IF(OR($C97="",NOT(ISNUMBER(Ipotesi!$B$8)),Ipotesi!$B$8&lt;=0),"",$C97-Ipotesi!$B$8)</f>
        <v/>
      </c>
      <c r="E97" s="29">
        <f>IF($C97="","",IF(OR(NOT(ISNUMBER(Ipotesi!$B$8)),Ipotesi!$B$8&lt;=0),"Obiettivo non impostato",IF($C97&lt;=Ipotesi!$B$8,"Entro obiettivo","Oltre obiettivo")))</f>
        <v/>
      </c>
      <c r="X97" s="27">
        <f>IF($A97="","",$A97)</f>
        <v/>
      </c>
      <c r="Y97" s="28">
        <f>IFERROR(IF($C97="","",$C97),"")</f>
        <v/>
      </c>
    </row>
    <row r="98" ht="24" customHeight="1">
      <c r="A98" s="20">
        <f>IF(Ipotesi!$B$16&lt;&gt;"Pronto per il confronto","",IF((ROW()-8)*Ipotesi!$B$7&gt;Ipotesi!$B$6-Ipotesi!$B$5,"",Ipotesi!$B$5+(ROW()-8)*Ipotesi!$B$7))</f>
        <v/>
      </c>
      <c r="B98" s="10">
        <f>IF($A98="","",IFERROR(SUMIFS(Costi!$D$5:$D$154,Costi!$A$5:$A$154,"Sì",Costi!$J$5:$J$154,"OK")+SUMPRODUCT((Costi!$A$5:$A$154="Sì")*(Costi!$J$5:$J$154="OK")*IFERROR(1*Costi!$E$5:$E$154,0)*IF(IFERROR(1*Costi!$F$5:$F$154,0)&gt;$A98,IFERROR(1*Costi!$F$5:$F$154,0),$A98)),""))</f>
        <v/>
      </c>
      <c r="C98" s="10">
        <f>IF(OR($A98="",$A98&lt;=0,$B98=""),"",IFERROR($B98/$A98,""))</f>
        <v/>
      </c>
      <c r="D98" s="10">
        <f>IF(OR($C98="",NOT(ISNUMBER(Ipotesi!$B$8)),Ipotesi!$B$8&lt;=0),"",$C98-Ipotesi!$B$8)</f>
        <v/>
      </c>
      <c r="E98" s="7">
        <f>IF($C98="","",IF(OR(NOT(ISNUMBER(Ipotesi!$B$8)),Ipotesi!$B$8&lt;=0),"Obiettivo non impostato",IF($C98&lt;=Ipotesi!$B$8,"Entro obiettivo","Oltre obiettivo")))</f>
        <v/>
      </c>
      <c r="X98" s="27">
        <f>IF($A98="","",$A98)</f>
        <v/>
      </c>
      <c r="Y98" s="28">
        <f>IFERROR(IF($C98="","",$C98),"")</f>
        <v/>
      </c>
    </row>
    <row r="99" ht="24" customHeight="1">
      <c r="A99" s="9">
        <f>IF(Ipotesi!$B$16&lt;&gt;"Pronto per il confronto","",IF((ROW()-8)*Ipotesi!$B$7&gt;Ipotesi!$B$6-Ipotesi!$B$5,"",Ipotesi!$B$5+(ROW()-8)*Ipotesi!$B$7))</f>
        <v/>
      </c>
      <c r="B99" s="11">
        <f>IF($A99="","",IFERROR(SUMIFS(Costi!$D$5:$D$154,Costi!$A$5:$A$154,"Sì",Costi!$J$5:$J$154,"OK")+SUMPRODUCT((Costi!$A$5:$A$154="Sì")*(Costi!$J$5:$J$154="OK")*IFERROR(1*Costi!$E$5:$E$154,0)*IF(IFERROR(1*Costi!$F$5:$F$154,0)&gt;$A99,IFERROR(1*Costi!$F$5:$F$154,0),$A99)),""))</f>
        <v/>
      </c>
      <c r="C99" s="11">
        <f>IF(OR($A99="",$A99&lt;=0,$B99=""),"",IFERROR($B99/$A99,""))</f>
        <v/>
      </c>
      <c r="D99" s="11">
        <f>IF(OR($C99="",NOT(ISNUMBER(Ipotesi!$B$8)),Ipotesi!$B$8&lt;=0),"",$C99-Ipotesi!$B$8)</f>
        <v/>
      </c>
      <c r="E99" s="29">
        <f>IF($C99="","",IF(OR(NOT(ISNUMBER(Ipotesi!$B$8)),Ipotesi!$B$8&lt;=0),"Obiettivo non impostato",IF($C99&lt;=Ipotesi!$B$8,"Entro obiettivo","Oltre obiettivo")))</f>
        <v/>
      </c>
      <c r="X99" s="27">
        <f>IF($A99="","",$A99)</f>
        <v/>
      </c>
      <c r="Y99" s="28">
        <f>IFERROR(IF($C99="","",$C99),"")</f>
        <v/>
      </c>
    </row>
    <row r="100" ht="24" customHeight="1">
      <c r="A100" s="20">
        <f>IF(Ipotesi!$B$16&lt;&gt;"Pronto per il confronto","",IF((ROW()-8)*Ipotesi!$B$7&gt;Ipotesi!$B$6-Ipotesi!$B$5,"",Ipotesi!$B$5+(ROW()-8)*Ipotesi!$B$7))</f>
        <v/>
      </c>
      <c r="B100" s="10">
        <f>IF($A100="","",IFERROR(SUMIFS(Costi!$D$5:$D$154,Costi!$A$5:$A$154,"Sì",Costi!$J$5:$J$154,"OK")+SUMPRODUCT((Costi!$A$5:$A$154="Sì")*(Costi!$J$5:$J$154="OK")*IFERROR(1*Costi!$E$5:$E$154,0)*IF(IFERROR(1*Costi!$F$5:$F$154,0)&gt;$A100,IFERROR(1*Costi!$F$5:$F$154,0),$A100)),""))</f>
        <v/>
      </c>
      <c r="C100" s="10">
        <f>IF(OR($A100="",$A100&lt;=0,$B100=""),"",IFERROR($B100/$A100,""))</f>
        <v/>
      </c>
      <c r="D100" s="10">
        <f>IF(OR($C100="",NOT(ISNUMBER(Ipotesi!$B$8)),Ipotesi!$B$8&lt;=0),"",$C100-Ipotesi!$B$8)</f>
        <v/>
      </c>
      <c r="E100" s="7">
        <f>IF($C100="","",IF(OR(NOT(ISNUMBER(Ipotesi!$B$8)),Ipotesi!$B$8&lt;=0),"Obiettivo non impostato",IF($C100&lt;=Ipotesi!$B$8,"Entro obiettivo","Oltre obiettivo")))</f>
        <v/>
      </c>
      <c r="X100" s="27">
        <f>IF($A100="","",$A100)</f>
        <v/>
      </c>
      <c r="Y100" s="28">
        <f>IFERROR(IF($C100="","",$C100),"")</f>
        <v/>
      </c>
    </row>
    <row r="101" ht="24" customHeight="1">
      <c r="A101" s="9">
        <f>IF(Ipotesi!$B$16&lt;&gt;"Pronto per il confronto","",IF((ROW()-8)*Ipotesi!$B$7&gt;Ipotesi!$B$6-Ipotesi!$B$5,"",Ipotesi!$B$5+(ROW()-8)*Ipotesi!$B$7))</f>
        <v/>
      </c>
      <c r="B101" s="11">
        <f>IF($A101="","",IFERROR(SUMIFS(Costi!$D$5:$D$154,Costi!$A$5:$A$154,"Sì",Costi!$J$5:$J$154,"OK")+SUMPRODUCT((Costi!$A$5:$A$154="Sì")*(Costi!$J$5:$J$154="OK")*IFERROR(1*Costi!$E$5:$E$154,0)*IF(IFERROR(1*Costi!$F$5:$F$154,0)&gt;$A101,IFERROR(1*Costi!$F$5:$F$154,0),$A101)),""))</f>
        <v/>
      </c>
      <c r="C101" s="11">
        <f>IF(OR($A101="",$A101&lt;=0,$B101=""),"",IFERROR($B101/$A101,""))</f>
        <v/>
      </c>
      <c r="D101" s="11">
        <f>IF(OR($C101="",NOT(ISNUMBER(Ipotesi!$B$8)),Ipotesi!$B$8&lt;=0),"",$C101-Ipotesi!$B$8)</f>
        <v/>
      </c>
      <c r="E101" s="29">
        <f>IF($C101="","",IF(OR(NOT(ISNUMBER(Ipotesi!$B$8)),Ipotesi!$B$8&lt;=0),"Obiettivo non impostato",IF($C101&lt;=Ipotesi!$B$8,"Entro obiettivo","Oltre obiettivo")))</f>
        <v/>
      </c>
      <c r="X101" s="27">
        <f>IF($A101="","",$A101)</f>
        <v/>
      </c>
      <c r="Y101" s="28">
        <f>IFERROR(IF($C101="","",$C101),"")</f>
        <v/>
      </c>
    </row>
    <row r="102" ht="24" customHeight="1">
      <c r="A102" s="20">
        <f>IF(Ipotesi!$B$16&lt;&gt;"Pronto per il confronto","",IF((ROW()-8)*Ipotesi!$B$7&gt;Ipotesi!$B$6-Ipotesi!$B$5,"",Ipotesi!$B$5+(ROW()-8)*Ipotesi!$B$7))</f>
        <v/>
      </c>
      <c r="B102" s="10">
        <f>IF($A102="","",IFERROR(SUMIFS(Costi!$D$5:$D$154,Costi!$A$5:$A$154,"Sì",Costi!$J$5:$J$154,"OK")+SUMPRODUCT((Costi!$A$5:$A$154="Sì")*(Costi!$J$5:$J$154="OK")*IFERROR(1*Costi!$E$5:$E$154,0)*IF(IFERROR(1*Costi!$F$5:$F$154,0)&gt;$A102,IFERROR(1*Costi!$F$5:$F$154,0),$A102)),""))</f>
        <v/>
      </c>
      <c r="C102" s="10">
        <f>IF(OR($A102="",$A102&lt;=0,$B102=""),"",IFERROR($B102/$A102,""))</f>
        <v/>
      </c>
      <c r="D102" s="10">
        <f>IF(OR($C102="",NOT(ISNUMBER(Ipotesi!$B$8)),Ipotesi!$B$8&lt;=0),"",$C102-Ipotesi!$B$8)</f>
        <v/>
      </c>
      <c r="E102" s="7">
        <f>IF($C102="","",IF(OR(NOT(ISNUMBER(Ipotesi!$B$8)),Ipotesi!$B$8&lt;=0),"Obiettivo non impostato",IF($C102&lt;=Ipotesi!$B$8,"Entro obiettivo","Oltre obiettivo")))</f>
        <v/>
      </c>
      <c r="X102" s="27">
        <f>IF($A102="","",$A102)</f>
        <v/>
      </c>
      <c r="Y102" s="28">
        <f>IFERROR(IF($C102="","",$C102),"")</f>
        <v/>
      </c>
    </row>
    <row r="103" ht="24" customHeight="1">
      <c r="A103" s="9">
        <f>IF(Ipotesi!$B$16&lt;&gt;"Pronto per il confronto","",IF((ROW()-8)*Ipotesi!$B$7&gt;Ipotesi!$B$6-Ipotesi!$B$5,"",Ipotesi!$B$5+(ROW()-8)*Ipotesi!$B$7))</f>
        <v/>
      </c>
      <c r="B103" s="11">
        <f>IF($A103="","",IFERROR(SUMIFS(Costi!$D$5:$D$154,Costi!$A$5:$A$154,"Sì",Costi!$J$5:$J$154,"OK")+SUMPRODUCT((Costi!$A$5:$A$154="Sì")*(Costi!$J$5:$J$154="OK")*IFERROR(1*Costi!$E$5:$E$154,0)*IF(IFERROR(1*Costi!$F$5:$F$154,0)&gt;$A103,IFERROR(1*Costi!$F$5:$F$154,0),$A103)),""))</f>
        <v/>
      </c>
      <c r="C103" s="11">
        <f>IF(OR($A103="",$A103&lt;=0,$B103=""),"",IFERROR($B103/$A103,""))</f>
        <v/>
      </c>
      <c r="D103" s="11">
        <f>IF(OR($C103="",NOT(ISNUMBER(Ipotesi!$B$8)),Ipotesi!$B$8&lt;=0),"",$C103-Ipotesi!$B$8)</f>
        <v/>
      </c>
      <c r="E103" s="29">
        <f>IF($C103="","",IF(OR(NOT(ISNUMBER(Ipotesi!$B$8)),Ipotesi!$B$8&lt;=0),"Obiettivo non impostato",IF($C103&lt;=Ipotesi!$B$8,"Entro obiettivo","Oltre obiettivo")))</f>
        <v/>
      </c>
      <c r="X103" s="27">
        <f>IF($A103="","",$A103)</f>
        <v/>
      </c>
      <c r="Y103" s="28">
        <f>IFERROR(IF($C103="","",$C103),"")</f>
        <v/>
      </c>
    </row>
    <row r="104" ht="24" customHeight="1">
      <c r="A104" s="20">
        <f>IF(Ipotesi!$B$16&lt;&gt;"Pronto per il confronto","",IF((ROW()-8)*Ipotesi!$B$7&gt;Ipotesi!$B$6-Ipotesi!$B$5,"",Ipotesi!$B$5+(ROW()-8)*Ipotesi!$B$7))</f>
        <v/>
      </c>
      <c r="B104" s="10">
        <f>IF($A104="","",IFERROR(SUMIFS(Costi!$D$5:$D$154,Costi!$A$5:$A$154,"Sì",Costi!$J$5:$J$154,"OK")+SUMPRODUCT((Costi!$A$5:$A$154="Sì")*(Costi!$J$5:$J$154="OK")*IFERROR(1*Costi!$E$5:$E$154,0)*IF(IFERROR(1*Costi!$F$5:$F$154,0)&gt;$A104,IFERROR(1*Costi!$F$5:$F$154,0),$A104)),""))</f>
        <v/>
      </c>
      <c r="C104" s="10">
        <f>IF(OR($A104="",$A104&lt;=0,$B104=""),"",IFERROR($B104/$A104,""))</f>
        <v/>
      </c>
      <c r="D104" s="10">
        <f>IF(OR($C104="",NOT(ISNUMBER(Ipotesi!$B$8)),Ipotesi!$B$8&lt;=0),"",$C104-Ipotesi!$B$8)</f>
        <v/>
      </c>
      <c r="E104" s="7">
        <f>IF($C104="","",IF(OR(NOT(ISNUMBER(Ipotesi!$B$8)),Ipotesi!$B$8&lt;=0),"Obiettivo non impostato",IF($C104&lt;=Ipotesi!$B$8,"Entro obiettivo","Oltre obiettivo")))</f>
        <v/>
      </c>
      <c r="X104" s="27">
        <f>IF($A104="","",$A104)</f>
        <v/>
      </c>
      <c r="Y104" s="28">
        <f>IFERROR(IF($C104="","",$C104),"")</f>
        <v/>
      </c>
    </row>
    <row r="105" ht="24" customHeight="1">
      <c r="A105" s="9">
        <f>IF(Ipotesi!$B$16&lt;&gt;"Pronto per il confronto","",IF((ROW()-8)*Ipotesi!$B$7&gt;Ipotesi!$B$6-Ipotesi!$B$5,"",Ipotesi!$B$5+(ROW()-8)*Ipotesi!$B$7))</f>
        <v/>
      </c>
      <c r="B105" s="11">
        <f>IF($A105="","",IFERROR(SUMIFS(Costi!$D$5:$D$154,Costi!$A$5:$A$154,"Sì",Costi!$J$5:$J$154,"OK")+SUMPRODUCT((Costi!$A$5:$A$154="Sì")*(Costi!$J$5:$J$154="OK")*IFERROR(1*Costi!$E$5:$E$154,0)*IF(IFERROR(1*Costi!$F$5:$F$154,0)&gt;$A105,IFERROR(1*Costi!$F$5:$F$154,0),$A105)),""))</f>
        <v/>
      </c>
      <c r="C105" s="11">
        <f>IF(OR($A105="",$A105&lt;=0,$B105=""),"",IFERROR($B105/$A105,""))</f>
        <v/>
      </c>
      <c r="D105" s="11">
        <f>IF(OR($C105="",NOT(ISNUMBER(Ipotesi!$B$8)),Ipotesi!$B$8&lt;=0),"",$C105-Ipotesi!$B$8)</f>
        <v/>
      </c>
      <c r="E105" s="29">
        <f>IF($C105="","",IF(OR(NOT(ISNUMBER(Ipotesi!$B$8)),Ipotesi!$B$8&lt;=0),"Obiettivo non impostato",IF($C105&lt;=Ipotesi!$B$8,"Entro obiettivo","Oltre obiettivo")))</f>
        <v/>
      </c>
      <c r="X105" s="27">
        <f>IF($A105="","",$A105)</f>
        <v/>
      </c>
      <c r="Y105" s="28">
        <f>IFERROR(IF($C105="","",$C105),"")</f>
        <v/>
      </c>
    </row>
    <row r="106" ht="24" customHeight="1">
      <c r="A106" s="20">
        <f>IF(Ipotesi!$B$16&lt;&gt;"Pronto per il confronto","",IF((ROW()-8)*Ipotesi!$B$7&gt;Ipotesi!$B$6-Ipotesi!$B$5,"",Ipotesi!$B$5+(ROW()-8)*Ipotesi!$B$7))</f>
        <v/>
      </c>
      <c r="B106" s="10">
        <f>IF($A106="","",IFERROR(SUMIFS(Costi!$D$5:$D$154,Costi!$A$5:$A$154,"Sì",Costi!$J$5:$J$154,"OK")+SUMPRODUCT((Costi!$A$5:$A$154="Sì")*(Costi!$J$5:$J$154="OK")*IFERROR(1*Costi!$E$5:$E$154,0)*IF(IFERROR(1*Costi!$F$5:$F$154,0)&gt;$A106,IFERROR(1*Costi!$F$5:$F$154,0),$A106)),""))</f>
        <v/>
      </c>
      <c r="C106" s="10">
        <f>IF(OR($A106="",$A106&lt;=0,$B106=""),"",IFERROR($B106/$A106,""))</f>
        <v/>
      </c>
      <c r="D106" s="10">
        <f>IF(OR($C106="",NOT(ISNUMBER(Ipotesi!$B$8)),Ipotesi!$B$8&lt;=0),"",$C106-Ipotesi!$B$8)</f>
        <v/>
      </c>
      <c r="E106" s="7">
        <f>IF($C106="","",IF(OR(NOT(ISNUMBER(Ipotesi!$B$8)),Ipotesi!$B$8&lt;=0),"Obiettivo non impostato",IF($C106&lt;=Ipotesi!$B$8,"Entro obiettivo","Oltre obiettivo")))</f>
        <v/>
      </c>
      <c r="X106" s="27">
        <f>IF($A106="","",$A106)</f>
        <v/>
      </c>
      <c r="Y106" s="28">
        <f>IFERROR(IF($C106="","",$C106),"")</f>
        <v/>
      </c>
    </row>
    <row r="107" ht="24" customHeight="1">
      <c r="A107" s="9">
        <f>IF(Ipotesi!$B$16&lt;&gt;"Pronto per il confronto","",IF((ROW()-8)*Ipotesi!$B$7&gt;Ipotesi!$B$6-Ipotesi!$B$5,"",Ipotesi!$B$5+(ROW()-8)*Ipotesi!$B$7))</f>
        <v/>
      </c>
      <c r="B107" s="11">
        <f>IF($A107="","",IFERROR(SUMIFS(Costi!$D$5:$D$154,Costi!$A$5:$A$154,"Sì",Costi!$J$5:$J$154,"OK")+SUMPRODUCT((Costi!$A$5:$A$154="Sì")*(Costi!$J$5:$J$154="OK")*IFERROR(1*Costi!$E$5:$E$154,0)*IF(IFERROR(1*Costi!$F$5:$F$154,0)&gt;$A107,IFERROR(1*Costi!$F$5:$F$154,0),$A107)),""))</f>
        <v/>
      </c>
      <c r="C107" s="11">
        <f>IF(OR($A107="",$A107&lt;=0,$B107=""),"",IFERROR($B107/$A107,""))</f>
        <v/>
      </c>
      <c r="D107" s="11">
        <f>IF(OR($C107="",NOT(ISNUMBER(Ipotesi!$B$8)),Ipotesi!$B$8&lt;=0),"",$C107-Ipotesi!$B$8)</f>
        <v/>
      </c>
      <c r="E107" s="29">
        <f>IF($C107="","",IF(OR(NOT(ISNUMBER(Ipotesi!$B$8)),Ipotesi!$B$8&lt;=0),"Obiettivo non impostato",IF($C107&lt;=Ipotesi!$B$8,"Entro obiettivo","Oltre obiettivo")))</f>
        <v/>
      </c>
      <c r="X107" s="27">
        <f>IF($A107="","",$A107)</f>
        <v/>
      </c>
      <c r="Y107" s="28">
        <f>IFERROR(IF($C107="","",$C107),"")</f>
        <v/>
      </c>
    </row>
  </sheetData>
  <autoFilter ref="A7:E107"/>
  <mergeCells count="1">
    <mergeCell ref="A1:E1"/>
  </mergeCells>
  <conditionalFormatting sqref="E8:E107">
    <cfRule type="expression" priority="1" dxfId="0" stopIfTrue="1">
      <formula>$E8="Entro obiettivo"</formula>
    </cfRule>
    <cfRule type="expression" priority="2" dxfId="1" stopIfTrue="1">
      <formula>$E8="Oltre obiettivo"</formula>
    </cfRule>
    <cfRule type="expression" priority="3" dxfId="4" stopIfTrue="1">
      <formula>$E8="Obiettivo non impostato"</formula>
    </cfRule>
  </conditionalFormatting>
  <conditionalFormatting sqref="D8:D107">
    <cfRule type="expression" priority="4" dxfId="1" stopIfTrue="1">
      <formula>AND(ISNUMBER($D8),$D8&gt;0)</formula>
    </cfRule>
    <cfRule type="expression" priority="5" dxfId="0" stopIfTrue="1">
      <formula>AND(ISNUMBER($D8),$D8&lt;=0)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Esempio interamente fittizio</dc:creator>
  <dc:title xmlns:dc="http://purl.org/dc/elements/1.1/">Costo per invitato matrimonio</dc:title>
  <dc:subject xmlns:dc="http://purl.org/dc/elements/1.1/">Modello dimostrativo fittizio per scenari di partecipazione</dc:subject>
  <dc:language xmlns:dc="http://purl.org/dc/elements/1.1/">it-IT</dc:language>
  <dcterms:created xmlns:dcterms="http://purl.org/dc/terms/" xmlns:xsi="http://www.w3.org/2001/XMLSchema-instance" xsi:type="dcterms:W3CDTF">2026-09-11T15:19:33Z</dcterms:created>
  <dcterms:modified xmlns:dcterms="http://purl.org/dc/terms/" xmlns:xsi="http://www.w3.org/2001/XMLSchema-instance" xsi:type="dcterms:W3CDTF">2026-09-11T15:19:34+00:00Z</dcterms:modified>
</cp:coreProperties>
</file>