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'Budget'!$A$4:$K$104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F6265"/>
      <sz val="9"/>
    </font>
    <font>
      <name val="Calibri"/>
      <b val="1"/>
      <color rgb="00FFFFFF"/>
      <sz val="11"/>
    </font>
    <font>
      <name val="Calibri"/>
      <color rgb="003E3034"/>
      <sz val="10"/>
    </font>
    <font>
      <name val="Calibri"/>
      <b val="1"/>
      <color rgb="003E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Importi effettivi e limiti per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'Riepilogo'!B12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'Riepilogo'!$A$13:$A$20</f>
            </numRef>
          </cat>
          <val>
            <numRef>
              <f>'Riepilogo'!$B$13:$B$20</f>
            </numRef>
          </val>
        </ser>
        <ser>
          <idx val="1"/>
          <order val="1"/>
          <tx>
            <strRef>
              <f>'Riepilogo'!C12</f>
            </strRef>
          </tx>
          <spPr>
            <a:solidFill xmlns:a="http://schemas.openxmlformats.org/drawingml/2006/main">
              <a:srgbClr val="9A6B3F"/>
            </a:solidFill>
            <a:ln xmlns:a="http://schemas.openxmlformats.org/drawingml/2006/main">
              <a:solidFill>
                <a:srgbClr val="9A6B3F"/>
              </a:solidFill>
              <a:prstDash val="solid"/>
            </a:ln>
          </spPr>
          <cat>
            <numRef>
              <f>'Riepilogo'!$A$13:$A$20</f>
            </numRef>
          </cat>
          <val>
            <numRef>
              <f>'Riepilogo'!$C$13:$C$20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112000" cy="31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 fitToPage="1"/>
  </sheetPr>
  <dimension ref="A1:M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" customWidth="1" min="3" max="3"/>
    <col width="29" customWidth="1" min="4" max="4"/>
    <col width="16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28" customHeight="1">
      <c r="A1" s="1" t="inlineStr">
        <is>
          <t>Dashboard budget matrimonio</t>
        </is>
      </c>
    </row>
    <row r="2" ht="22" customHeight="1">
      <c r="A2" s="2" t="inlineStr">
        <is>
          <t>Indicatori calcolati dal registro. Gli esempi sono fittizi e gli avvisi richiedono verifica manuale.</t>
        </is>
      </c>
    </row>
    <row r="3">
      <c r="A3" s="3" t="inlineStr">
        <is>
          <t>Quadro budget</t>
        </is>
      </c>
      <c r="B3" s="3" t="inlineStr">
        <is>
          <t>Valore</t>
        </is>
      </c>
      <c r="D3" s="3" t="inlineStr">
        <is>
          <t>Controlli</t>
        </is>
      </c>
      <c r="E3" s="3" t="inlineStr">
        <is>
          <t>Valore</t>
        </is>
      </c>
    </row>
    <row r="4">
      <c r="A4" s="4" t="inlineStr">
        <is>
          <t>Budget obiettivo</t>
        </is>
      </c>
      <c r="B4" s="23">
        <f>IF(ISNUMBER(Parametri!$B$4),Parametri!$B$4,"")</f>
        <v/>
      </c>
      <c r="D4" s="4" t="inlineStr">
        <is>
          <t>Voci saldate</t>
        </is>
      </c>
      <c r="E4" s="6">
        <f>COUNTIF(Budget!$J$5:$J$104,"Saldata")</f>
        <v/>
      </c>
    </row>
    <row r="5">
      <c r="A5" s="7" t="inlineStr">
        <is>
          <t>Totale previsto</t>
        </is>
      </c>
      <c r="B5" s="24">
        <f>SUM(Budget!$F$5:$F$104)</f>
        <v/>
      </c>
      <c r="D5" s="7" t="inlineStr">
        <is>
          <t>Importi effettivi mancanti</t>
        </is>
      </c>
      <c r="E5" s="9">
        <f>COUNTIFS(Budget!$A$5:$A$104,"&lt;&gt;",Budget!$G$5:$G$104,"",Budget!$J$5:$J$104,"&lt;&gt;Annullata")</f>
        <v/>
      </c>
    </row>
    <row r="6">
      <c r="A6" s="4" t="inlineStr">
        <is>
          <t>Importi effettivi registrati</t>
        </is>
      </c>
      <c r="B6" s="23">
        <f>SUM(Budget!$G$5:$G$104)</f>
        <v/>
      </c>
      <c r="D6" s="4" t="inlineStr">
        <is>
          <t>Scadenze prossime</t>
        </is>
      </c>
      <c r="E6" s="6">
        <f>IF(NOT(ISNUMBER(Parametri!$B$6)),"",COUNTIFS(Budget!$A$5:$A$104,"&lt;&gt;",Budget!$C$5:$C$104,"&gt;="&amp;TODAY(),Budget!$C$5:$C$104,"&lt;="&amp;TODAY()+Parametri!$B$6,Budget!$J$5:$J$104,"&lt;&gt;Saldata",Budget!$J$5:$J$104,"&lt;&gt;Annullata"))</f>
        <v/>
      </c>
    </row>
    <row r="7">
      <c r="A7" s="7" t="inlineStr">
        <is>
          <t>Residuo sul budget</t>
        </is>
      </c>
      <c r="B7" s="24">
        <f>IF(OR(NOT(ISNUMBER(B4)),NOT(ISNUMBER(B6))),"",B4-B6)</f>
        <v/>
      </c>
      <c r="D7" s="7" t="inlineStr">
        <is>
          <t>Scadenze superate</t>
        </is>
      </c>
      <c r="E7" s="9">
        <f>COUNTIFS(Budget!$A$5:$A$104,"&lt;&gt;",Budget!$C$5:$C$104,"&gt;0",Budget!$C$5:$C$104,"&lt;"&amp;TODAY(),Budget!$J$5:$J$104,"&lt;&gt;Saldata",Budget!$J$5:$J$104,"&lt;&gt;Annullata")</f>
        <v/>
      </c>
    </row>
    <row r="8">
      <c r="A8" s="4" t="inlineStr">
        <is>
          <t>Consumo budget</t>
        </is>
      </c>
      <c r="B8" s="25">
        <f>IF(OR(NOT(ISNUMBER(B6)),NOT(ISNUMBER(B4)),B4=0),"",IFERROR(B6/B4,""))</f>
        <v/>
      </c>
      <c r="D8" s="4" t="inlineStr">
        <is>
          <t>Aree fuori soglia</t>
        </is>
      </c>
      <c r="E8" s="6">
        <f>COUNTIF($D$13:$D$20,"Fuori soglia")</f>
        <v/>
      </c>
    </row>
    <row r="9">
      <c r="A9" s="7" t="inlineStr">
        <is>
          <t>Voci registrate</t>
        </is>
      </c>
      <c r="B9" s="9">
        <f>COUNTIF(Budget!$A$5:$A$104,"&lt;&gt;")</f>
        <v/>
      </c>
      <c r="D9" s="7" t="inlineStr">
        <is>
          <t>Copertura budget prevista</t>
        </is>
      </c>
      <c r="E9" s="26">
        <f>IF(OR(NOT(ISNUMBER(Parametri!$B$4)),Parametri!$B$4=0),"",IFERROR(SUM(Budget!$F$5:$F$104)/Parametri!$B$4,""))</f>
        <v/>
      </c>
    </row>
    <row r="10"/>
    <row r="11"/>
    <row r="12">
      <c r="A12" s="3" t="inlineStr">
        <is>
          <t>Categoria</t>
        </is>
      </c>
      <c r="B12" s="3" t="inlineStr">
        <is>
          <t>Importi effettivi</t>
        </is>
      </c>
      <c r="C12" s="3" t="inlineStr">
        <is>
          <t>Limite categoria</t>
        </is>
      </c>
      <c r="D12" s="3" t="inlineStr">
        <is>
          <t>Esito</t>
        </is>
      </c>
    </row>
    <row r="13">
      <c r="A13" s="7">
        <f>IF(Parametri!D4="","",Parametri!D4)</f>
        <v/>
      </c>
      <c r="B13" s="27">
        <f>IF(A13="","",SUMIF(Budget!$A$5:$A$104,A13,Budget!$G$5:$G$104))</f>
        <v/>
      </c>
      <c r="C13" s="27">
        <f>IF(ISNUMBER(Parametri!E4),Parametri!E4,"")</f>
        <v/>
      </c>
      <c r="D13" s="7">
        <f>IF(OR(A13="",NOT(ISNUMBER(C13))),"",IF(B13&gt;C13,"Fuori soglia","Entro soglia"))</f>
        <v/>
      </c>
    </row>
    <row r="14">
      <c r="A14" s="4">
        <f>IF(Parametri!D5="","",Parametri!D5)</f>
        <v/>
      </c>
      <c r="B14" s="28">
        <f>IF(A14="","",SUMIF(Budget!$A$5:$A$104,A14,Budget!$G$5:$G$104))</f>
        <v/>
      </c>
      <c r="C14" s="28">
        <f>IF(ISNUMBER(Parametri!E5),Parametri!E5,"")</f>
        <v/>
      </c>
      <c r="D14" s="4">
        <f>IF(OR(A14="",NOT(ISNUMBER(C14))),"",IF(B14&gt;C14,"Fuori soglia","Entro soglia"))</f>
        <v/>
      </c>
    </row>
    <row r="15">
      <c r="A15" s="7">
        <f>IF(Parametri!D6="","",Parametri!D6)</f>
        <v/>
      </c>
      <c r="B15" s="27">
        <f>IF(A15="","",SUMIF(Budget!$A$5:$A$104,A15,Budget!$G$5:$G$104))</f>
        <v/>
      </c>
      <c r="C15" s="27">
        <f>IF(ISNUMBER(Parametri!E6),Parametri!E6,"")</f>
        <v/>
      </c>
      <c r="D15" s="7">
        <f>IF(OR(A15="",NOT(ISNUMBER(C15))),"",IF(B15&gt;C15,"Fuori soglia","Entro soglia"))</f>
        <v/>
      </c>
    </row>
    <row r="16">
      <c r="A16" s="4">
        <f>IF(Parametri!D7="","",Parametri!D7)</f>
        <v/>
      </c>
      <c r="B16" s="28">
        <f>IF(A16="","",SUMIF(Budget!$A$5:$A$104,A16,Budget!$G$5:$G$104))</f>
        <v/>
      </c>
      <c r="C16" s="28">
        <f>IF(ISNUMBER(Parametri!E7),Parametri!E7,"")</f>
        <v/>
      </c>
      <c r="D16" s="4">
        <f>IF(OR(A16="",NOT(ISNUMBER(C16))),"",IF(B16&gt;C16,"Fuori soglia","Entro soglia"))</f>
        <v/>
      </c>
    </row>
    <row r="17">
      <c r="A17" s="7">
        <f>IF(Parametri!D8="","",Parametri!D8)</f>
        <v/>
      </c>
      <c r="B17" s="27">
        <f>IF(A17="","",SUMIF(Budget!$A$5:$A$104,A17,Budget!$G$5:$G$104))</f>
        <v/>
      </c>
      <c r="C17" s="27">
        <f>IF(ISNUMBER(Parametri!E8),Parametri!E8,"")</f>
        <v/>
      </c>
      <c r="D17" s="7">
        <f>IF(OR(A17="",NOT(ISNUMBER(C17))),"",IF(B17&gt;C17,"Fuori soglia","Entro soglia"))</f>
        <v/>
      </c>
    </row>
    <row r="18">
      <c r="A18" s="4">
        <f>IF(Parametri!D9="","",Parametri!D9)</f>
        <v/>
      </c>
      <c r="B18" s="28">
        <f>IF(A18="","",SUMIF(Budget!$A$5:$A$104,A18,Budget!$G$5:$G$104))</f>
        <v/>
      </c>
      <c r="C18" s="28">
        <f>IF(ISNUMBER(Parametri!E9),Parametri!E9,"")</f>
        <v/>
      </c>
      <c r="D18" s="4">
        <f>IF(OR(A18="",NOT(ISNUMBER(C18))),"",IF(B18&gt;C18,"Fuori soglia","Entro soglia"))</f>
        <v/>
      </c>
    </row>
    <row r="19">
      <c r="A19" s="7">
        <f>IF(Parametri!D10="","",Parametri!D10)</f>
        <v/>
      </c>
      <c r="B19" s="27">
        <f>IF(A19="","",SUMIF(Budget!$A$5:$A$104,A19,Budget!$G$5:$G$104))</f>
        <v/>
      </c>
      <c r="C19" s="27">
        <f>IF(ISNUMBER(Parametri!E10),Parametri!E10,"")</f>
        <v/>
      </c>
      <c r="D19" s="7">
        <f>IF(OR(A19="",NOT(ISNUMBER(C19))),"",IF(B19&gt;C19,"Fuori soglia","Entro soglia"))</f>
        <v/>
      </c>
    </row>
    <row r="20">
      <c r="A20" s="4">
        <f>IF(Parametri!D11="","",Parametri!D11)</f>
        <v/>
      </c>
      <c r="B20" s="28">
        <f>IF(A20="","",SUMIF(Budget!$A$5:$A$104,A20,Budget!$G$5:$G$104))</f>
        <v/>
      </c>
      <c r="C20" s="28">
        <f>IF(ISNUMBER(Parametri!E11),Parametri!E11,"")</f>
        <v/>
      </c>
      <c r="D20" s="4">
        <f>IF(OR(A20="",NOT(ISNUMBER(C20))),"",IF(B20&gt;C20,"Fuori soglia","Entro soglia"))</f>
        <v/>
      </c>
    </row>
  </sheetData>
  <mergeCells count="1">
    <mergeCell ref="A1:M1"/>
  </mergeCells>
  <conditionalFormatting sqref="B8">
    <cfRule type="expression" priority="1" dxfId="0">
      <formula>AND(ISNUMBER($B$8),ISNUMBER(Parametri!$B$5),$B$8&gt;=Parametri!$B$5)</formula>
    </cfRule>
    <cfRule type="expression" priority="2" dxfId="1">
      <formula>AND(ISNUMBER($B$8),ISNUMBER(Parametri!$B$5),$B$8&lt;Parametri!$B$5)</formula>
    </cfRule>
  </conditionalFormatting>
  <conditionalFormatting sqref="E8">
    <cfRule type="expression" priority="3" dxfId="0">
      <formula>AND(ISNUMBER($E$8),$E$8&gt;0)</formula>
    </cfRule>
  </conditionalFormatting>
  <conditionalFormatting sqref="D13:D20">
    <cfRule type="expression" priority="4" dxfId="0">
      <formula>$D13="Fuori soglia"</formula>
    </cfRule>
    <cfRule type="expression" priority="5" dxfId="1">
      <formula>$D13="Entro soglia"</formula>
    </cfRule>
  </conditionalFormatting>
  <pageMargins left="0.3" right="0.3" top="0.5" bottom="0.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15" customWidth="1" min="3" max="3"/>
    <col width="11" customWidth="1" min="4" max="4"/>
    <col width="20" customWidth="1" min="5" max="5"/>
    <col width="17" customWidth="1" min="6" max="6"/>
    <col width="18" customWidth="1" min="7" max="7"/>
    <col width="31" customWidth="1" min="8" max="8"/>
    <col width="24" customWidth="1" min="9" max="9"/>
    <col width="16" customWidth="1" min="10" max="10"/>
    <col width="17" customWidth="1" min="11" max="11"/>
  </cols>
  <sheetData>
    <row r="1" ht="28" customHeight="1">
      <c r="A1" s="1" t="inlineStr">
        <is>
          <t>Registro del budget matrimonio</t>
        </is>
      </c>
    </row>
    <row r="2" ht="28" customHeight="1">
      <c r="A2" s="2" t="inlineStr">
        <is>
          <t>Dati di esempio interamente fittizi. Le celle gialle sono modificabili; scadenze e avvisi richiedono sempre un controllo umano.</t>
        </is>
      </c>
    </row>
    <row r="3"/>
    <row r="4" ht="34" customHeight="1">
      <c r="A4" s="14" t="inlineStr">
        <is>
          <t>Categoria</t>
        </is>
      </c>
      <c r="B4" s="14" t="inlineStr">
        <is>
          <t>Attività</t>
        </is>
      </c>
      <c r="C4" s="14" t="inlineStr">
        <is>
          <t>Data scadenza</t>
        </is>
      </c>
      <c r="D4" s="14" t="inlineStr">
        <is>
          <t>Quantità</t>
        </is>
      </c>
      <c r="E4" s="14" t="inlineStr">
        <is>
          <t>Importo unitario previsto</t>
        </is>
      </c>
      <c r="F4" s="14" t="inlineStr">
        <is>
          <t>Totale previsto</t>
        </is>
      </c>
      <c r="G4" s="14" t="inlineStr">
        <is>
          <t>Importo effettivo</t>
        </is>
      </c>
      <c r="H4" s="14" t="inlineStr">
        <is>
          <t>Fornitore</t>
        </is>
      </c>
      <c r="I4" s="14" t="inlineStr">
        <is>
          <t>Responsabile</t>
        </is>
      </c>
      <c r="J4" s="14" t="inlineStr">
        <is>
          <t>Stato</t>
        </is>
      </c>
      <c r="K4" s="14" t="inlineStr">
        <is>
          <t>Scostamento</t>
        </is>
      </c>
    </row>
    <row r="5">
      <c r="A5" s="15" t="inlineStr">
        <is>
          <t>Location</t>
        </is>
      </c>
      <c r="B5" s="15" t="inlineStr">
        <is>
          <t>Prenotazione dello spazio per la cerimonia</t>
        </is>
      </c>
      <c r="C5" s="29" t="n">
        <v>46216</v>
      </c>
      <c r="D5" s="17" t="n">
        <v>1</v>
      </c>
      <c r="E5" s="30" t="n">
        <v>5000</v>
      </c>
      <c r="F5" s="27">
        <f>IF(OR($A5="",NOT(ISNUMBER($D5)),NOT(ISNUMBER($E5))),"",IF($J5="Annullata",0,$D5*$E5))</f>
        <v/>
      </c>
      <c r="G5" s="30" t="n">
        <v>5200</v>
      </c>
      <c r="H5" s="15" t="inlineStr">
        <is>
          <t>Villa Fittizia dei Gelsi</t>
        </is>
      </c>
      <c r="I5" s="15" t="inlineStr">
        <is>
          <t>Responsabile fittizio A</t>
        </is>
      </c>
      <c r="J5" s="19" t="inlineStr">
        <is>
          <t>Saldata</t>
        </is>
      </c>
      <c r="K5" s="27">
        <f>IF(OR($A5="",NOT(ISNUMBER($F5)),NOT(ISNUMBER($G5))),"",$G5-$F5)</f>
        <v/>
      </c>
    </row>
    <row r="6">
      <c r="A6" s="15" t="inlineStr">
        <is>
          <t>Ristorazione</t>
        </is>
      </c>
      <c r="B6" s="15" t="inlineStr">
        <is>
          <t>Servizio menù per persona</t>
        </is>
      </c>
      <c r="C6" s="29" t="n">
        <v>46283</v>
      </c>
      <c r="D6" s="17" t="n">
        <v>80</v>
      </c>
      <c r="E6" s="30" t="n">
        <v>95</v>
      </c>
      <c r="F6" s="28">
        <f>IF(OR($A6="",NOT(ISNUMBER($D6)),NOT(ISNUMBER($E6))),"",IF($J6="Annullata",0,$D6*$E6))</f>
        <v/>
      </c>
      <c r="G6" s="30" t="n">
        <v>7800</v>
      </c>
      <c r="H6" s="15" t="inlineStr">
        <is>
          <t>Banqueting Immaginario S.r.l.</t>
        </is>
      </c>
      <c r="I6" s="15" t="inlineStr">
        <is>
          <t>Responsabile fittizio B</t>
        </is>
      </c>
      <c r="J6" s="19" t="inlineStr">
        <is>
          <t>Confermata</t>
        </is>
      </c>
      <c r="K6" s="28">
        <f>IF(OR($A6="",NOT(ISNUMBER($F6)),NOT(ISNUMBER($G6))),"",$G6-$F6)</f>
        <v/>
      </c>
    </row>
    <row r="7">
      <c r="A7" s="15" t="inlineStr">
        <is>
          <t>Abbigliamento</t>
        </is>
      </c>
      <c r="B7" s="15" t="inlineStr">
        <is>
          <t>Abito principale e modifiche</t>
        </is>
      </c>
      <c r="C7" s="29" t="n">
        <v>46266</v>
      </c>
      <c r="D7" s="17" t="n">
        <v>1</v>
      </c>
      <c r="E7" s="30" t="n">
        <v>2400</v>
      </c>
      <c r="F7" s="27">
        <f>IF(OR($A7="",NOT(ISNUMBER($D7)),NOT(ISNUMBER($E7))),"",IF($J7="Annullata",0,$D7*$E7))</f>
        <v/>
      </c>
      <c r="G7" s="30" t="n">
        <v>2500</v>
      </c>
      <c r="H7" s="15" t="inlineStr">
        <is>
          <t>Atelier Fittizio Corallo</t>
        </is>
      </c>
      <c r="I7" s="15" t="inlineStr">
        <is>
          <t>Responsabile fittizio A</t>
        </is>
      </c>
      <c r="J7" s="19" t="inlineStr">
        <is>
          <t>Da saldare</t>
        </is>
      </c>
      <c r="K7" s="27">
        <f>IF(OR($A7="",NOT(ISNUMBER($F7)),NOT(ISNUMBER($G7))),"",$G7-$F7)</f>
        <v/>
      </c>
    </row>
    <row r="8">
      <c r="A8" s="15" t="inlineStr">
        <is>
          <t>Fotografia e video</t>
        </is>
      </c>
      <c r="B8" s="15" t="inlineStr">
        <is>
          <t>Servizio fotografico della giornata</t>
        </is>
      </c>
      <c r="C8" s="29" t="n">
        <v>46306</v>
      </c>
      <c r="D8" s="17" t="n">
        <v>1</v>
      </c>
      <c r="E8" s="30" t="n">
        <v>2200</v>
      </c>
      <c r="F8" s="28">
        <f>IF(OR($A8="",NOT(ISNUMBER($D8)),NOT(ISNUMBER($E8))),"",IF($J8="Annullata",0,$D8*$E8))</f>
        <v/>
      </c>
      <c r="G8" s="30" t="n">
        <v>2250</v>
      </c>
      <c r="H8" s="15" t="inlineStr">
        <is>
          <t>Studio Fotografico Inventato</t>
        </is>
      </c>
      <c r="I8" s="15" t="inlineStr">
        <is>
          <t>Responsabile fittizio C</t>
        </is>
      </c>
      <c r="J8" s="19" t="inlineStr">
        <is>
          <t>Confermata</t>
        </is>
      </c>
      <c r="K8" s="28">
        <f>IF(OR($A8="",NOT(ISNUMBER($F8)),NOT(ISNUMBER($G8))),"",$G8-$F8)</f>
        <v/>
      </c>
    </row>
    <row r="9">
      <c r="A9" s="15" t="inlineStr">
        <is>
          <t>Musica</t>
        </is>
      </c>
      <c r="B9" s="15" t="inlineStr">
        <is>
          <t>Accompagnamento musicale per ora</t>
        </is>
      </c>
      <c r="C9" s="29" t="n">
        <v>46281</v>
      </c>
      <c r="D9" s="17" t="n">
        <v>5</v>
      </c>
      <c r="E9" s="30" t="n">
        <v>250</v>
      </c>
      <c r="F9" s="27">
        <f>IF(OR($A9="",NOT(ISNUMBER($D9)),NOT(ISNUMBER($E9))),"",IF($J9="Annullata",0,$D9*$E9))</f>
        <v/>
      </c>
      <c r="G9" s="30" t="n"/>
      <c r="H9" s="15" t="inlineStr">
        <is>
          <t>Orchestra Fittizia Armonia</t>
        </is>
      </c>
      <c r="I9" s="15" t="inlineStr">
        <is>
          <t>Responsabile fittizio D</t>
        </is>
      </c>
      <c r="J9" s="19" t="inlineStr">
        <is>
          <t>Da valutare</t>
        </is>
      </c>
      <c r="K9" s="27">
        <f>IF(OR($A9="",NOT(ISNUMBER($F9)),NOT(ISNUMBER($G9))),"",$G9-$F9)</f>
        <v/>
      </c>
    </row>
    <row r="10">
      <c r="A10" s="15" t="inlineStr">
        <is>
          <t>Fiori e allestimenti</t>
        </is>
      </c>
      <c r="B10" s="15" t="inlineStr">
        <is>
          <t>Allestimento floreale complessivo</t>
        </is>
      </c>
      <c r="C10" s="29" t="n">
        <v>46356</v>
      </c>
      <c r="D10" s="17" t="n">
        <v>1</v>
      </c>
      <c r="E10" s="30" t="n">
        <v>2100</v>
      </c>
      <c r="F10" s="28">
        <f>IF(OR($A10="",NOT(ISNUMBER($D10)),NOT(ISNUMBER($E10))),"",IF($J10="Annullata",0,$D10*$E10))</f>
        <v/>
      </c>
      <c r="G10" s="30" t="n">
        <v>2600</v>
      </c>
      <c r="H10" s="15" t="inlineStr">
        <is>
          <t>Fiori Immaginari Laboratorio</t>
        </is>
      </c>
      <c r="I10" s="15" t="inlineStr">
        <is>
          <t>Responsabile fittizio B</t>
        </is>
      </c>
      <c r="J10" s="19" t="inlineStr">
        <is>
          <t>Confermata</t>
        </is>
      </c>
      <c r="K10" s="28">
        <f>IF(OR($A10="",NOT(ISNUMBER($F10)),NOT(ISNUMBER($G10))),"",$G10-$F10)</f>
        <v/>
      </c>
    </row>
    <row r="11">
      <c r="A11" s="15" t="inlineStr">
        <is>
          <t>Trasporti</t>
        </is>
      </c>
      <c r="B11" s="15" t="inlineStr">
        <is>
          <t>Servizio navetta per tratta</t>
        </is>
      </c>
      <c r="C11" s="29" t="n">
        <v>46396</v>
      </c>
      <c r="D11" s="17" t="n">
        <v>2</v>
      </c>
      <c r="E11" s="30" t="n">
        <v>450</v>
      </c>
      <c r="F11" s="27">
        <f>IF(OR($A11="",NOT(ISNUMBER($D11)),NOT(ISNUMBER($E11))),"",IF($J11="Annullata",0,$D11*$E11))</f>
        <v/>
      </c>
      <c r="G11" s="30" t="n">
        <v>950</v>
      </c>
      <c r="H11" s="15" t="inlineStr">
        <is>
          <t>Navette Fittizie del Borgo</t>
        </is>
      </c>
      <c r="I11" s="15" t="inlineStr">
        <is>
          <t>Responsabile fittizio C</t>
        </is>
      </c>
      <c r="J11" s="19" t="inlineStr">
        <is>
          <t>Da valutare</t>
        </is>
      </c>
      <c r="K11" s="27">
        <f>IF(OR($A11="",NOT(ISNUMBER($F11)),NOT(ISNUMBER($G11))),"",$G11-$F11)</f>
        <v/>
      </c>
    </row>
    <row r="12">
      <c r="A12" s="15" t="inlineStr">
        <is>
          <t>Altro</t>
        </is>
      </c>
      <c r="B12" s="15" t="inlineStr">
        <is>
          <t>Coordinati cartacei per persona</t>
        </is>
      </c>
      <c r="C12" s="29" t="n">
        <v>46271</v>
      </c>
      <c r="D12" s="17" t="n">
        <v>80</v>
      </c>
      <c r="E12" s="30" t="n">
        <v>5</v>
      </c>
      <c r="F12" s="28">
        <f>IF(OR($A12="",NOT(ISNUMBER($D12)),NOT(ISNUMBER($E12))),"",IF($J12="Annullata",0,$D12*$E12))</f>
        <v/>
      </c>
      <c r="G12" s="30" t="n">
        <v>430</v>
      </c>
      <c r="H12" s="15" t="inlineStr">
        <is>
          <t>Cartoleria Fittizia Confetto</t>
        </is>
      </c>
      <c r="I12" s="15" t="inlineStr">
        <is>
          <t>Responsabile fittizio D</t>
        </is>
      </c>
      <c r="J12" s="19" t="inlineStr">
        <is>
          <t>Saldata</t>
        </is>
      </c>
      <c r="K12" s="28">
        <f>IF(OR($A12="",NOT(ISNUMBER($F12)),NOT(ISNUMBER($G12))),"",$G12-$F12)</f>
        <v/>
      </c>
    </row>
    <row r="13">
      <c r="A13" s="15" t="inlineStr">
        <is>
          <t>Altro</t>
        </is>
      </c>
      <c r="B13" s="15" t="inlineStr">
        <is>
          <t>Ricordi simbolici per persona</t>
        </is>
      </c>
      <c r="C13" s="29" t="n">
        <v>46426</v>
      </c>
      <c r="D13" s="17" t="n">
        <v>80</v>
      </c>
      <c r="E13" s="30" t="n">
        <v>12</v>
      </c>
      <c r="F13" s="27">
        <f>IF(OR($A13="",NOT(ISNUMBER($D13)),NOT(ISNUMBER($E13))),"",IF($J13="Annullata",0,$D13*$E13))</f>
        <v/>
      </c>
      <c r="G13" s="30" t="n"/>
      <c r="H13" s="15" t="inlineStr">
        <is>
          <t>Bottega Fittizia Ricordo</t>
        </is>
      </c>
      <c r="I13" s="15" t="inlineStr">
        <is>
          <t>Responsabile fittizio A</t>
        </is>
      </c>
      <c r="J13" s="19" t="inlineStr">
        <is>
          <t>Annullata</t>
        </is>
      </c>
      <c r="K13" s="27">
        <f>IF(OR($A13="",NOT(ISNUMBER($F13)),NOT(ISNUMBER($G13))),"",$G13-$F13)</f>
        <v/>
      </c>
    </row>
    <row r="14">
      <c r="A14" s="15" t="inlineStr">
        <is>
          <t>Ristorazione</t>
        </is>
      </c>
      <c r="B14" s="15" t="inlineStr">
        <is>
          <t>Torta celebrativa</t>
        </is>
      </c>
      <c r="C14" s="29" t="n">
        <v>46321</v>
      </c>
      <c r="D14" s="17" t="n">
        <v>1</v>
      </c>
      <c r="E14" s="30" t="n">
        <v>650</v>
      </c>
      <c r="F14" s="28">
        <f>IF(OR($A14="",NOT(ISNUMBER($D14)),NOT(ISNUMBER($E14))),"",IF($J14="Annullata",0,$D14*$E14))</f>
        <v/>
      </c>
      <c r="G14" s="30" t="n">
        <v>700</v>
      </c>
      <c r="H14" s="15" t="inlineStr">
        <is>
          <t>Pasticceria Immaginaria Nuvola</t>
        </is>
      </c>
      <c r="I14" s="15" t="inlineStr">
        <is>
          <t>Responsabile fittizio B</t>
        </is>
      </c>
      <c r="J14" s="19" t="inlineStr">
        <is>
          <t>Confermata</t>
        </is>
      </c>
      <c r="K14" s="28">
        <f>IF(OR($A14="",NOT(ISNUMBER($F14)),NOT(ISNUMBER($G14))),"",$G14-$F14)</f>
        <v/>
      </c>
    </row>
    <row r="15">
      <c r="A15" s="15" t="n"/>
      <c r="B15" s="15" t="n"/>
      <c r="C15" s="29" t="n"/>
      <c r="D15" s="17" t="n"/>
      <c r="E15" s="30" t="n"/>
      <c r="F15" s="27">
        <f>IF(OR($A15="",NOT(ISNUMBER($D15)),NOT(ISNUMBER($E15))),"",IF($J15="Annullata",0,$D15*$E15))</f>
        <v/>
      </c>
      <c r="G15" s="30" t="n"/>
      <c r="H15" s="15" t="n"/>
      <c r="I15" s="15" t="n"/>
      <c r="J15" s="19" t="n"/>
      <c r="K15" s="27">
        <f>IF(OR($A15="",NOT(ISNUMBER($F15)),NOT(ISNUMBER($G15))),"",$G15-$F15)</f>
        <v/>
      </c>
    </row>
    <row r="16">
      <c r="A16" s="15" t="n"/>
      <c r="B16" s="15" t="n"/>
      <c r="C16" s="29" t="n"/>
      <c r="D16" s="17" t="n"/>
      <c r="E16" s="30" t="n"/>
      <c r="F16" s="28">
        <f>IF(OR($A16="",NOT(ISNUMBER($D16)),NOT(ISNUMBER($E16))),"",IF($J16="Annullata",0,$D16*$E16))</f>
        <v/>
      </c>
      <c r="G16" s="30" t="n"/>
      <c r="H16" s="15" t="n"/>
      <c r="I16" s="15" t="n"/>
      <c r="J16" s="19" t="n"/>
      <c r="K16" s="28">
        <f>IF(OR($A16="",NOT(ISNUMBER($F16)),NOT(ISNUMBER($G16))),"",$G16-$F16)</f>
        <v/>
      </c>
    </row>
    <row r="17">
      <c r="A17" s="15" t="n"/>
      <c r="B17" s="15" t="n"/>
      <c r="C17" s="29" t="n"/>
      <c r="D17" s="17" t="n"/>
      <c r="E17" s="30" t="n"/>
      <c r="F17" s="27">
        <f>IF(OR($A17="",NOT(ISNUMBER($D17)),NOT(ISNUMBER($E17))),"",IF($J17="Annullata",0,$D17*$E17))</f>
        <v/>
      </c>
      <c r="G17" s="30" t="n"/>
      <c r="H17" s="15" t="n"/>
      <c r="I17" s="15" t="n"/>
      <c r="J17" s="19" t="n"/>
      <c r="K17" s="27">
        <f>IF(OR($A17="",NOT(ISNUMBER($F17)),NOT(ISNUMBER($G17))),"",$G17-$F17)</f>
        <v/>
      </c>
    </row>
    <row r="18">
      <c r="A18" s="15" t="n"/>
      <c r="B18" s="15" t="n"/>
      <c r="C18" s="29" t="n"/>
      <c r="D18" s="17" t="n"/>
      <c r="E18" s="30" t="n"/>
      <c r="F18" s="28">
        <f>IF(OR($A18="",NOT(ISNUMBER($D18)),NOT(ISNUMBER($E18))),"",IF($J18="Annullata",0,$D18*$E18))</f>
        <v/>
      </c>
      <c r="G18" s="30" t="n"/>
      <c r="H18" s="15" t="n"/>
      <c r="I18" s="15" t="n"/>
      <c r="J18" s="19" t="n"/>
      <c r="K18" s="28">
        <f>IF(OR($A18="",NOT(ISNUMBER($F18)),NOT(ISNUMBER($G18))),"",$G18-$F18)</f>
        <v/>
      </c>
    </row>
    <row r="19">
      <c r="A19" s="15" t="n"/>
      <c r="B19" s="15" t="n"/>
      <c r="C19" s="29" t="n"/>
      <c r="D19" s="17" t="n"/>
      <c r="E19" s="30" t="n"/>
      <c r="F19" s="27">
        <f>IF(OR($A19="",NOT(ISNUMBER($D19)),NOT(ISNUMBER($E19))),"",IF($J19="Annullata",0,$D19*$E19))</f>
        <v/>
      </c>
      <c r="G19" s="30" t="n"/>
      <c r="H19" s="15" t="n"/>
      <c r="I19" s="15" t="n"/>
      <c r="J19" s="19" t="n"/>
      <c r="K19" s="27">
        <f>IF(OR($A19="",NOT(ISNUMBER($F19)),NOT(ISNUMBER($G19))),"",$G19-$F19)</f>
        <v/>
      </c>
    </row>
    <row r="20">
      <c r="A20" s="15" t="n"/>
      <c r="B20" s="15" t="n"/>
      <c r="C20" s="29" t="n"/>
      <c r="D20" s="17" t="n"/>
      <c r="E20" s="30" t="n"/>
      <c r="F20" s="28">
        <f>IF(OR($A20="",NOT(ISNUMBER($D20)),NOT(ISNUMBER($E20))),"",IF($J20="Annullata",0,$D20*$E20))</f>
        <v/>
      </c>
      <c r="G20" s="30" t="n"/>
      <c r="H20" s="15" t="n"/>
      <c r="I20" s="15" t="n"/>
      <c r="J20" s="19" t="n"/>
      <c r="K20" s="28">
        <f>IF(OR($A20="",NOT(ISNUMBER($F20)),NOT(ISNUMBER($G20))),"",$G20-$F20)</f>
        <v/>
      </c>
    </row>
    <row r="21">
      <c r="A21" s="15" t="n"/>
      <c r="B21" s="15" t="n"/>
      <c r="C21" s="29" t="n"/>
      <c r="D21" s="17" t="n"/>
      <c r="E21" s="30" t="n"/>
      <c r="F21" s="27">
        <f>IF(OR($A21="",NOT(ISNUMBER($D21)),NOT(ISNUMBER($E21))),"",IF($J21="Annullata",0,$D21*$E21))</f>
        <v/>
      </c>
      <c r="G21" s="30" t="n"/>
      <c r="H21" s="15" t="n"/>
      <c r="I21" s="15" t="n"/>
      <c r="J21" s="19" t="n"/>
      <c r="K21" s="27">
        <f>IF(OR($A21="",NOT(ISNUMBER($F21)),NOT(ISNUMBER($G21))),"",$G21-$F21)</f>
        <v/>
      </c>
    </row>
    <row r="22">
      <c r="A22" s="15" t="n"/>
      <c r="B22" s="15" t="n"/>
      <c r="C22" s="29" t="n"/>
      <c r="D22" s="17" t="n"/>
      <c r="E22" s="30" t="n"/>
      <c r="F22" s="28">
        <f>IF(OR($A22="",NOT(ISNUMBER($D22)),NOT(ISNUMBER($E22))),"",IF($J22="Annullata",0,$D22*$E22))</f>
        <v/>
      </c>
      <c r="G22" s="30" t="n"/>
      <c r="H22" s="15" t="n"/>
      <c r="I22" s="15" t="n"/>
      <c r="J22" s="19" t="n"/>
      <c r="K22" s="28">
        <f>IF(OR($A22="",NOT(ISNUMBER($F22)),NOT(ISNUMBER($G22))),"",$G22-$F22)</f>
        <v/>
      </c>
    </row>
    <row r="23">
      <c r="A23" s="15" t="n"/>
      <c r="B23" s="15" t="n"/>
      <c r="C23" s="29" t="n"/>
      <c r="D23" s="17" t="n"/>
      <c r="E23" s="30" t="n"/>
      <c r="F23" s="27">
        <f>IF(OR($A23="",NOT(ISNUMBER($D23)),NOT(ISNUMBER($E23))),"",IF($J23="Annullata",0,$D23*$E23))</f>
        <v/>
      </c>
      <c r="G23" s="30" t="n"/>
      <c r="H23" s="15" t="n"/>
      <c r="I23" s="15" t="n"/>
      <c r="J23" s="19" t="n"/>
      <c r="K23" s="27">
        <f>IF(OR($A23="",NOT(ISNUMBER($F23)),NOT(ISNUMBER($G23))),"",$G23-$F23)</f>
        <v/>
      </c>
    </row>
    <row r="24">
      <c r="A24" s="15" t="n"/>
      <c r="B24" s="15" t="n"/>
      <c r="C24" s="29" t="n"/>
      <c r="D24" s="17" t="n"/>
      <c r="E24" s="30" t="n"/>
      <c r="F24" s="28">
        <f>IF(OR($A24="",NOT(ISNUMBER($D24)),NOT(ISNUMBER($E24))),"",IF($J24="Annullata",0,$D24*$E24))</f>
        <v/>
      </c>
      <c r="G24" s="30" t="n"/>
      <c r="H24" s="15" t="n"/>
      <c r="I24" s="15" t="n"/>
      <c r="J24" s="19" t="n"/>
      <c r="K24" s="28">
        <f>IF(OR($A24="",NOT(ISNUMBER($F24)),NOT(ISNUMBER($G24))),"",$G24-$F24)</f>
        <v/>
      </c>
    </row>
    <row r="25">
      <c r="A25" s="15" t="n"/>
      <c r="B25" s="15" t="n"/>
      <c r="C25" s="29" t="n"/>
      <c r="D25" s="17" t="n"/>
      <c r="E25" s="30" t="n"/>
      <c r="F25" s="27">
        <f>IF(OR($A25="",NOT(ISNUMBER($D25)),NOT(ISNUMBER($E25))),"",IF($J25="Annullata",0,$D25*$E25))</f>
        <v/>
      </c>
      <c r="G25" s="30" t="n"/>
      <c r="H25" s="15" t="n"/>
      <c r="I25" s="15" t="n"/>
      <c r="J25" s="19" t="n"/>
      <c r="K25" s="27">
        <f>IF(OR($A25="",NOT(ISNUMBER($F25)),NOT(ISNUMBER($G25))),"",$G25-$F25)</f>
        <v/>
      </c>
    </row>
    <row r="26">
      <c r="A26" s="15" t="n"/>
      <c r="B26" s="15" t="n"/>
      <c r="C26" s="29" t="n"/>
      <c r="D26" s="17" t="n"/>
      <c r="E26" s="30" t="n"/>
      <c r="F26" s="28">
        <f>IF(OR($A26="",NOT(ISNUMBER($D26)),NOT(ISNUMBER($E26))),"",IF($J26="Annullata",0,$D26*$E26))</f>
        <v/>
      </c>
      <c r="G26" s="30" t="n"/>
      <c r="H26" s="15" t="n"/>
      <c r="I26" s="15" t="n"/>
      <c r="J26" s="19" t="n"/>
      <c r="K26" s="28">
        <f>IF(OR($A26="",NOT(ISNUMBER($F26)),NOT(ISNUMBER($G26))),"",$G26-$F26)</f>
        <v/>
      </c>
    </row>
    <row r="27">
      <c r="A27" s="15" t="n"/>
      <c r="B27" s="15" t="n"/>
      <c r="C27" s="29" t="n"/>
      <c r="D27" s="17" t="n"/>
      <c r="E27" s="30" t="n"/>
      <c r="F27" s="27">
        <f>IF(OR($A27="",NOT(ISNUMBER($D27)),NOT(ISNUMBER($E27))),"",IF($J27="Annullata",0,$D27*$E27))</f>
        <v/>
      </c>
      <c r="G27" s="30" t="n"/>
      <c r="H27" s="15" t="n"/>
      <c r="I27" s="15" t="n"/>
      <c r="J27" s="19" t="n"/>
      <c r="K27" s="27">
        <f>IF(OR($A27="",NOT(ISNUMBER($F27)),NOT(ISNUMBER($G27))),"",$G27-$F27)</f>
        <v/>
      </c>
    </row>
    <row r="28">
      <c r="A28" s="15" t="n"/>
      <c r="B28" s="15" t="n"/>
      <c r="C28" s="29" t="n"/>
      <c r="D28" s="17" t="n"/>
      <c r="E28" s="30" t="n"/>
      <c r="F28" s="28">
        <f>IF(OR($A28="",NOT(ISNUMBER($D28)),NOT(ISNUMBER($E28))),"",IF($J28="Annullata",0,$D28*$E28))</f>
        <v/>
      </c>
      <c r="G28" s="30" t="n"/>
      <c r="H28" s="15" t="n"/>
      <c r="I28" s="15" t="n"/>
      <c r="J28" s="19" t="n"/>
      <c r="K28" s="28">
        <f>IF(OR($A28="",NOT(ISNUMBER($F28)),NOT(ISNUMBER($G28))),"",$G28-$F28)</f>
        <v/>
      </c>
    </row>
    <row r="29">
      <c r="A29" s="15" t="n"/>
      <c r="B29" s="15" t="n"/>
      <c r="C29" s="29" t="n"/>
      <c r="D29" s="17" t="n"/>
      <c r="E29" s="30" t="n"/>
      <c r="F29" s="27">
        <f>IF(OR($A29="",NOT(ISNUMBER($D29)),NOT(ISNUMBER($E29))),"",IF($J29="Annullata",0,$D29*$E29))</f>
        <v/>
      </c>
      <c r="G29" s="30" t="n"/>
      <c r="H29" s="15" t="n"/>
      <c r="I29" s="15" t="n"/>
      <c r="J29" s="19" t="n"/>
      <c r="K29" s="27">
        <f>IF(OR($A29="",NOT(ISNUMBER($F29)),NOT(ISNUMBER($G29))),"",$G29-$F29)</f>
        <v/>
      </c>
    </row>
    <row r="30">
      <c r="A30" s="15" t="n"/>
      <c r="B30" s="15" t="n"/>
      <c r="C30" s="29" t="n"/>
      <c r="D30" s="17" t="n"/>
      <c r="E30" s="30" t="n"/>
      <c r="F30" s="28">
        <f>IF(OR($A30="",NOT(ISNUMBER($D30)),NOT(ISNUMBER($E30))),"",IF($J30="Annullata",0,$D30*$E30))</f>
        <v/>
      </c>
      <c r="G30" s="30" t="n"/>
      <c r="H30" s="15" t="n"/>
      <c r="I30" s="15" t="n"/>
      <c r="J30" s="19" t="n"/>
      <c r="K30" s="28">
        <f>IF(OR($A30="",NOT(ISNUMBER($F30)),NOT(ISNUMBER($G30))),"",$G30-$F30)</f>
        <v/>
      </c>
    </row>
    <row r="31">
      <c r="A31" s="15" t="n"/>
      <c r="B31" s="15" t="n"/>
      <c r="C31" s="29" t="n"/>
      <c r="D31" s="17" t="n"/>
      <c r="E31" s="30" t="n"/>
      <c r="F31" s="27">
        <f>IF(OR($A31="",NOT(ISNUMBER($D31)),NOT(ISNUMBER($E31))),"",IF($J31="Annullata",0,$D31*$E31))</f>
        <v/>
      </c>
      <c r="G31" s="30" t="n"/>
      <c r="H31" s="15" t="n"/>
      <c r="I31" s="15" t="n"/>
      <c r="J31" s="19" t="n"/>
      <c r="K31" s="27">
        <f>IF(OR($A31="",NOT(ISNUMBER($F31)),NOT(ISNUMBER($G31))),"",$G31-$F31)</f>
        <v/>
      </c>
    </row>
    <row r="32">
      <c r="A32" s="15" t="n"/>
      <c r="B32" s="15" t="n"/>
      <c r="C32" s="29" t="n"/>
      <c r="D32" s="17" t="n"/>
      <c r="E32" s="30" t="n"/>
      <c r="F32" s="28">
        <f>IF(OR($A32="",NOT(ISNUMBER($D32)),NOT(ISNUMBER($E32))),"",IF($J32="Annullata",0,$D32*$E32))</f>
        <v/>
      </c>
      <c r="G32" s="30" t="n"/>
      <c r="H32" s="15" t="n"/>
      <c r="I32" s="15" t="n"/>
      <c r="J32" s="19" t="n"/>
      <c r="K32" s="28">
        <f>IF(OR($A32="",NOT(ISNUMBER($F32)),NOT(ISNUMBER($G32))),"",$G32-$F32)</f>
        <v/>
      </c>
    </row>
    <row r="33">
      <c r="A33" s="15" t="n"/>
      <c r="B33" s="15" t="n"/>
      <c r="C33" s="29" t="n"/>
      <c r="D33" s="17" t="n"/>
      <c r="E33" s="30" t="n"/>
      <c r="F33" s="27">
        <f>IF(OR($A33="",NOT(ISNUMBER($D33)),NOT(ISNUMBER($E33))),"",IF($J33="Annullata",0,$D33*$E33))</f>
        <v/>
      </c>
      <c r="G33" s="30" t="n"/>
      <c r="H33" s="15" t="n"/>
      <c r="I33" s="15" t="n"/>
      <c r="J33" s="19" t="n"/>
      <c r="K33" s="27">
        <f>IF(OR($A33="",NOT(ISNUMBER($F33)),NOT(ISNUMBER($G33))),"",$G33-$F33)</f>
        <v/>
      </c>
    </row>
    <row r="34">
      <c r="A34" s="15" t="n"/>
      <c r="B34" s="15" t="n"/>
      <c r="C34" s="29" t="n"/>
      <c r="D34" s="17" t="n"/>
      <c r="E34" s="30" t="n"/>
      <c r="F34" s="28">
        <f>IF(OR($A34="",NOT(ISNUMBER($D34)),NOT(ISNUMBER($E34))),"",IF($J34="Annullata",0,$D34*$E34))</f>
        <v/>
      </c>
      <c r="G34" s="30" t="n"/>
      <c r="H34" s="15" t="n"/>
      <c r="I34" s="15" t="n"/>
      <c r="J34" s="19" t="n"/>
      <c r="K34" s="28">
        <f>IF(OR($A34="",NOT(ISNUMBER($F34)),NOT(ISNUMBER($G34))),"",$G34-$F34)</f>
        <v/>
      </c>
    </row>
    <row r="35">
      <c r="A35" s="15" t="n"/>
      <c r="B35" s="15" t="n"/>
      <c r="C35" s="29" t="n"/>
      <c r="D35" s="17" t="n"/>
      <c r="E35" s="30" t="n"/>
      <c r="F35" s="27">
        <f>IF(OR($A35="",NOT(ISNUMBER($D35)),NOT(ISNUMBER($E35))),"",IF($J35="Annullata",0,$D35*$E35))</f>
        <v/>
      </c>
      <c r="G35" s="30" t="n"/>
      <c r="H35" s="15" t="n"/>
      <c r="I35" s="15" t="n"/>
      <c r="J35" s="19" t="n"/>
      <c r="K35" s="27">
        <f>IF(OR($A35="",NOT(ISNUMBER($F35)),NOT(ISNUMBER($G35))),"",$G35-$F35)</f>
        <v/>
      </c>
    </row>
    <row r="36">
      <c r="A36" s="15" t="n"/>
      <c r="B36" s="15" t="n"/>
      <c r="C36" s="29" t="n"/>
      <c r="D36" s="17" t="n"/>
      <c r="E36" s="30" t="n"/>
      <c r="F36" s="28">
        <f>IF(OR($A36="",NOT(ISNUMBER($D36)),NOT(ISNUMBER($E36))),"",IF($J36="Annullata",0,$D36*$E36))</f>
        <v/>
      </c>
      <c r="G36" s="30" t="n"/>
      <c r="H36" s="15" t="n"/>
      <c r="I36" s="15" t="n"/>
      <c r="J36" s="19" t="n"/>
      <c r="K36" s="28">
        <f>IF(OR($A36="",NOT(ISNUMBER($F36)),NOT(ISNUMBER($G36))),"",$G36-$F36)</f>
        <v/>
      </c>
    </row>
    <row r="37">
      <c r="A37" s="15" t="n"/>
      <c r="B37" s="15" t="n"/>
      <c r="C37" s="29" t="n"/>
      <c r="D37" s="17" t="n"/>
      <c r="E37" s="30" t="n"/>
      <c r="F37" s="27">
        <f>IF(OR($A37="",NOT(ISNUMBER($D37)),NOT(ISNUMBER($E37))),"",IF($J37="Annullata",0,$D37*$E37))</f>
        <v/>
      </c>
      <c r="G37" s="30" t="n"/>
      <c r="H37" s="15" t="n"/>
      <c r="I37" s="15" t="n"/>
      <c r="J37" s="19" t="n"/>
      <c r="K37" s="27">
        <f>IF(OR($A37="",NOT(ISNUMBER($F37)),NOT(ISNUMBER($G37))),"",$G37-$F37)</f>
        <v/>
      </c>
    </row>
    <row r="38">
      <c r="A38" s="15" t="n"/>
      <c r="B38" s="15" t="n"/>
      <c r="C38" s="29" t="n"/>
      <c r="D38" s="17" t="n"/>
      <c r="E38" s="30" t="n"/>
      <c r="F38" s="28">
        <f>IF(OR($A38="",NOT(ISNUMBER($D38)),NOT(ISNUMBER($E38))),"",IF($J38="Annullata",0,$D38*$E38))</f>
        <v/>
      </c>
      <c r="G38" s="30" t="n"/>
      <c r="H38" s="15" t="n"/>
      <c r="I38" s="15" t="n"/>
      <c r="J38" s="19" t="n"/>
      <c r="K38" s="28">
        <f>IF(OR($A38="",NOT(ISNUMBER($F38)),NOT(ISNUMBER($G38))),"",$G38-$F38)</f>
        <v/>
      </c>
    </row>
    <row r="39">
      <c r="A39" s="15" t="n"/>
      <c r="B39" s="15" t="n"/>
      <c r="C39" s="29" t="n"/>
      <c r="D39" s="17" t="n"/>
      <c r="E39" s="30" t="n"/>
      <c r="F39" s="27">
        <f>IF(OR($A39="",NOT(ISNUMBER($D39)),NOT(ISNUMBER($E39))),"",IF($J39="Annullata",0,$D39*$E39))</f>
        <v/>
      </c>
      <c r="G39" s="30" t="n"/>
      <c r="H39" s="15" t="n"/>
      <c r="I39" s="15" t="n"/>
      <c r="J39" s="19" t="n"/>
      <c r="K39" s="27">
        <f>IF(OR($A39="",NOT(ISNUMBER($F39)),NOT(ISNUMBER($G39))),"",$G39-$F39)</f>
        <v/>
      </c>
    </row>
    <row r="40">
      <c r="A40" s="15" t="n"/>
      <c r="B40" s="15" t="n"/>
      <c r="C40" s="29" t="n"/>
      <c r="D40" s="17" t="n"/>
      <c r="E40" s="30" t="n"/>
      <c r="F40" s="28">
        <f>IF(OR($A40="",NOT(ISNUMBER($D40)),NOT(ISNUMBER($E40))),"",IF($J40="Annullata",0,$D40*$E40))</f>
        <v/>
      </c>
      <c r="G40" s="30" t="n"/>
      <c r="H40" s="15" t="n"/>
      <c r="I40" s="15" t="n"/>
      <c r="J40" s="19" t="n"/>
      <c r="K40" s="28">
        <f>IF(OR($A40="",NOT(ISNUMBER($F40)),NOT(ISNUMBER($G40))),"",$G40-$F40)</f>
        <v/>
      </c>
    </row>
    <row r="41">
      <c r="A41" s="15" t="n"/>
      <c r="B41" s="15" t="n"/>
      <c r="C41" s="29" t="n"/>
      <c r="D41" s="17" t="n"/>
      <c r="E41" s="30" t="n"/>
      <c r="F41" s="27">
        <f>IF(OR($A41="",NOT(ISNUMBER($D41)),NOT(ISNUMBER($E41))),"",IF($J41="Annullata",0,$D41*$E41))</f>
        <v/>
      </c>
      <c r="G41" s="30" t="n"/>
      <c r="H41" s="15" t="n"/>
      <c r="I41" s="15" t="n"/>
      <c r="J41" s="19" t="n"/>
      <c r="K41" s="27">
        <f>IF(OR($A41="",NOT(ISNUMBER($F41)),NOT(ISNUMBER($G41))),"",$G41-$F41)</f>
        <v/>
      </c>
    </row>
    <row r="42">
      <c r="A42" s="15" t="n"/>
      <c r="B42" s="15" t="n"/>
      <c r="C42" s="29" t="n"/>
      <c r="D42" s="17" t="n"/>
      <c r="E42" s="30" t="n"/>
      <c r="F42" s="28">
        <f>IF(OR($A42="",NOT(ISNUMBER($D42)),NOT(ISNUMBER($E42))),"",IF($J42="Annullata",0,$D42*$E42))</f>
        <v/>
      </c>
      <c r="G42" s="30" t="n"/>
      <c r="H42" s="15" t="n"/>
      <c r="I42" s="15" t="n"/>
      <c r="J42" s="19" t="n"/>
      <c r="K42" s="28">
        <f>IF(OR($A42="",NOT(ISNUMBER($F42)),NOT(ISNUMBER($G42))),"",$G42-$F42)</f>
        <v/>
      </c>
    </row>
    <row r="43">
      <c r="A43" s="15" t="n"/>
      <c r="B43" s="15" t="n"/>
      <c r="C43" s="29" t="n"/>
      <c r="D43" s="17" t="n"/>
      <c r="E43" s="30" t="n"/>
      <c r="F43" s="27">
        <f>IF(OR($A43="",NOT(ISNUMBER($D43)),NOT(ISNUMBER($E43))),"",IF($J43="Annullata",0,$D43*$E43))</f>
        <v/>
      </c>
      <c r="G43" s="30" t="n"/>
      <c r="H43" s="15" t="n"/>
      <c r="I43" s="15" t="n"/>
      <c r="J43" s="19" t="n"/>
      <c r="K43" s="27">
        <f>IF(OR($A43="",NOT(ISNUMBER($F43)),NOT(ISNUMBER($G43))),"",$G43-$F43)</f>
        <v/>
      </c>
    </row>
    <row r="44">
      <c r="A44" s="15" t="n"/>
      <c r="B44" s="15" t="n"/>
      <c r="C44" s="29" t="n"/>
      <c r="D44" s="17" t="n"/>
      <c r="E44" s="30" t="n"/>
      <c r="F44" s="28">
        <f>IF(OR($A44="",NOT(ISNUMBER($D44)),NOT(ISNUMBER($E44))),"",IF($J44="Annullata",0,$D44*$E44))</f>
        <v/>
      </c>
      <c r="G44" s="30" t="n"/>
      <c r="H44" s="15" t="n"/>
      <c r="I44" s="15" t="n"/>
      <c r="J44" s="19" t="n"/>
      <c r="K44" s="28">
        <f>IF(OR($A44="",NOT(ISNUMBER($F44)),NOT(ISNUMBER($G44))),"",$G44-$F44)</f>
        <v/>
      </c>
    </row>
    <row r="45">
      <c r="A45" s="15" t="n"/>
      <c r="B45" s="15" t="n"/>
      <c r="C45" s="29" t="n"/>
      <c r="D45" s="17" t="n"/>
      <c r="E45" s="30" t="n"/>
      <c r="F45" s="27">
        <f>IF(OR($A45="",NOT(ISNUMBER($D45)),NOT(ISNUMBER($E45))),"",IF($J45="Annullata",0,$D45*$E45))</f>
        <v/>
      </c>
      <c r="G45" s="30" t="n"/>
      <c r="H45" s="15" t="n"/>
      <c r="I45" s="15" t="n"/>
      <c r="J45" s="19" t="n"/>
      <c r="K45" s="27">
        <f>IF(OR($A45="",NOT(ISNUMBER($F45)),NOT(ISNUMBER($G45))),"",$G45-$F45)</f>
        <v/>
      </c>
    </row>
    <row r="46">
      <c r="A46" s="15" t="n"/>
      <c r="B46" s="15" t="n"/>
      <c r="C46" s="29" t="n"/>
      <c r="D46" s="17" t="n"/>
      <c r="E46" s="30" t="n"/>
      <c r="F46" s="28">
        <f>IF(OR($A46="",NOT(ISNUMBER($D46)),NOT(ISNUMBER($E46))),"",IF($J46="Annullata",0,$D46*$E46))</f>
        <v/>
      </c>
      <c r="G46" s="30" t="n"/>
      <c r="H46" s="15" t="n"/>
      <c r="I46" s="15" t="n"/>
      <c r="J46" s="19" t="n"/>
      <c r="K46" s="28">
        <f>IF(OR($A46="",NOT(ISNUMBER($F46)),NOT(ISNUMBER($G46))),"",$G46-$F46)</f>
        <v/>
      </c>
    </row>
    <row r="47">
      <c r="A47" s="15" t="n"/>
      <c r="B47" s="15" t="n"/>
      <c r="C47" s="29" t="n"/>
      <c r="D47" s="17" t="n"/>
      <c r="E47" s="30" t="n"/>
      <c r="F47" s="27">
        <f>IF(OR($A47="",NOT(ISNUMBER($D47)),NOT(ISNUMBER($E47))),"",IF($J47="Annullata",0,$D47*$E47))</f>
        <v/>
      </c>
      <c r="G47" s="30" t="n"/>
      <c r="H47" s="15" t="n"/>
      <c r="I47" s="15" t="n"/>
      <c r="J47" s="19" t="n"/>
      <c r="K47" s="27">
        <f>IF(OR($A47="",NOT(ISNUMBER($F47)),NOT(ISNUMBER($G47))),"",$G47-$F47)</f>
        <v/>
      </c>
    </row>
    <row r="48">
      <c r="A48" s="15" t="n"/>
      <c r="B48" s="15" t="n"/>
      <c r="C48" s="29" t="n"/>
      <c r="D48" s="17" t="n"/>
      <c r="E48" s="30" t="n"/>
      <c r="F48" s="28">
        <f>IF(OR($A48="",NOT(ISNUMBER($D48)),NOT(ISNUMBER($E48))),"",IF($J48="Annullata",0,$D48*$E48))</f>
        <v/>
      </c>
      <c r="G48" s="30" t="n"/>
      <c r="H48" s="15" t="n"/>
      <c r="I48" s="15" t="n"/>
      <c r="J48" s="19" t="n"/>
      <c r="K48" s="28">
        <f>IF(OR($A48="",NOT(ISNUMBER($F48)),NOT(ISNUMBER($G48))),"",$G48-$F48)</f>
        <v/>
      </c>
    </row>
    <row r="49">
      <c r="A49" s="15" t="n"/>
      <c r="B49" s="15" t="n"/>
      <c r="C49" s="29" t="n"/>
      <c r="D49" s="17" t="n"/>
      <c r="E49" s="30" t="n"/>
      <c r="F49" s="27">
        <f>IF(OR($A49="",NOT(ISNUMBER($D49)),NOT(ISNUMBER($E49))),"",IF($J49="Annullata",0,$D49*$E49))</f>
        <v/>
      </c>
      <c r="G49" s="30" t="n"/>
      <c r="H49" s="15" t="n"/>
      <c r="I49" s="15" t="n"/>
      <c r="J49" s="19" t="n"/>
      <c r="K49" s="27">
        <f>IF(OR($A49="",NOT(ISNUMBER($F49)),NOT(ISNUMBER($G49))),"",$G49-$F49)</f>
        <v/>
      </c>
    </row>
    <row r="50">
      <c r="A50" s="15" t="n"/>
      <c r="B50" s="15" t="n"/>
      <c r="C50" s="29" t="n"/>
      <c r="D50" s="17" t="n"/>
      <c r="E50" s="30" t="n"/>
      <c r="F50" s="28">
        <f>IF(OR($A50="",NOT(ISNUMBER($D50)),NOT(ISNUMBER($E50))),"",IF($J50="Annullata",0,$D50*$E50))</f>
        <v/>
      </c>
      <c r="G50" s="30" t="n"/>
      <c r="H50" s="15" t="n"/>
      <c r="I50" s="15" t="n"/>
      <c r="J50" s="19" t="n"/>
      <c r="K50" s="28">
        <f>IF(OR($A50="",NOT(ISNUMBER($F50)),NOT(ISNUMBER($G50))),"",$G50-$F50)</f>
        <v/>
      </c>
    </row>
    <row r="51">
      <c r="A51" s="15" t="n"/>
      <c r="B51" s="15" t="n"/>
      <c r="C51" s="29" t="n"/>
      <c r="D51" s="17" t="n"/>
      <c r="E51" s="30" t="n"/>
      <c r="F51" s="27">
        <f>IF(OR($A51="",NOT(ISNUMBER($D51)),NOT(ISNUMBER($E51))),"",IF($J51="Annullata",0,$D51*$E51))</f>
        <v/>
      </c>
      <c r="G51" s="30" t="n"/>
      <c r="H51" s="15" t="n"/>
      <c r="I51" s="15" t="n"/>
      <c r="J51" s="19" t="n"/>
      <c r="K51" s="27">
        <f>IF(OR($A51="",NOT(ISNUMBER($F51)),NOT(ISNUMBER($G51))),"",$G51-$F51)</f>
        <v/>
      </c>
    </row>
    <row r="52">
      <c r="A52" s="15" t="n"/>
      <c r="B52" s="15" t="n"/>
      <c r="C52" s="29" t="n"/>
      <c r="D52" s="17" t="n"/>
      <c r="E52" s="30" t="n"/>
      <c r="F52" s="28">
        <f>IF(OR($A52="",NOT(ISNUMBER($D52)),NOT(ISNUMBER($E52))),"",IF($J52="Annullata",0,$D52*$E52))</f>
        <v/>
      </c>
      <c r="G52" s="30" t="n"/>
      <c r="H52" s="15" t="n"/>
      <c r="I52" s="15" t="n"/>
      <c r="J52" s="19" t="n"/>
      <c r="K52" s="28">
        <f>IF(OR($A52="",NOT(ISNUMBER($F52)),NOT(ISNUMBER($G52))),"",$G52-$F52)</f>
        <v/>
      </c>
    </row>
    <row r="53">
      <c r="A53" s="15" t="n"/>
      <c r="B53" s="15" t="n"/>
      <c r="C53" s="29" t="n"/>
      <c r="D53" s="17" t="n"/>
      <c r="E53" s="30" t="n"/>
      <c r="F53" s="27">
        <f>IF(OR($A53="",NOT(ISNUMBER($D53)),NOT(ISNUMBER($E53))),"",IF($J53="Annullata",0,$D53*$E53))</f>
        <v/>
      </c>
      <c r="G53" s="30" t="n"/>
      <c r="H53" s="15" t="n"/>
      <c r="I53" s="15" t="n"/>
      <c r="J53" s="19" t="n"/>
      <c r="K53" s="27">
        <f>IF(OR($A53="",NOT(ISNUMBER($F53)),NOT(ISNUMBER($G53))),"",$G53-$F53)</f>
        <v/>
      </c>
    </row>
    <row r="54">
      <c r="A54" s="15" t="n"/>
      <c r="B54" s="15" t="n"/>
      <c r="C54" s="29" t="n"/>
      <c r="D54" s="17" t="n"/>
      <c r="E54" s="30" t="n"/>
      <c r="F54" s="28">
        <f>IF(OR($A54="",NOT(ISNUMBER($D54)),NOT(ISNUMBER($E54))),"",IF($J54="Annullata",0,$D54*$E54))</f>
        <v/>
      </c>
      <c r="G54" s="30" t="n"/>
      <c r="H54" s="15" t="n"/>
      <c r="I54" s="15" t="n"/>
      <c r="J54" s="19" t="n"/>
      <c r="K54" s="28">
        <f>IF(OR($A54="",NOT(ISNUMBER($F54)),NOT(ISNUMBER($G54))),"",$G54-$F54)</f>
        <v/>
      </c>
    </row>
    <row r="55">
      <c r="A55" s="15" t="n"/>
      <c r="B55" s="15" t="n"/>
      <c r="C55" s="29" t="n"/>
      <c r="D55" s="17" t="n"/>
      <c r="E55" s="30" t="n"/>
      <c r="F55" s="27">
        <f>IF(OR($A55="",NOT(ISNUMBER($D55)),NOT(ISNUMBER($E55))),"",IF($J55="Annullata",0,$D55*$E55))</f>
        <v/>
      </c>
      <c r="G55" s="30" t="n"/>
      <c r="H55" s="15" t="n"/>
      <c r="I55" s="15" t="n"/>
      <c r="J55" s="19" t="n"/>
      <c r="K55" s="27">
        <f>IF(OR($A55="",NOT(ISNUMBER($F55)),NOT(ISNUMBER($G55))),"",$G55-$F55)</f>
        <v/>
      </c>
    </row>
    <row r="56">
      <c r="A56" s="15" t="n"/>
      <c r="B56" s="15" t="n"/>
      <c r="C56" s="29" t="n"/>
      <c r="D56" s="17" t="n"/>
      <c r="E56" s="30" t="n"/>
      <c r="F56" s="28">
        <f>IF(OR($A56="",NOT(ISNUMBER($D56)),NOT(ISNUMBER($E56))),"",IF($J56="Annullata",0,$D56*$E56))</f>
        <v/>
      </c>
      <c r="G56" s="30" t="n"/>
      <c r="H56" s="15" t="n"/>
      <c r="I56" s="15" t="n"/>
      <c r="J56" s="19" t="n"/>
      <c r="K56" s="28">
        <f>IF(OR($A56="",NOT(ISNUMBER($F56)),NOT(ISNUMBER($G56))),"",$G56-$F56)</f>
        <v/>
      </c>
    </row>
    <row r="57">
      <c r="A57" s="15" t="n"/>
      <c r="B57" s="15" t="n"/>
      <c r="C57" s="29" t="n"/>
      <c r="D57" s="17" t="n"/>
      <c r="E57" s="30" t="n"/>
      <c r="F57" s="27">
        <f>IF(OR($A57="",NOT(ISNUMBER($D57)),NOT(ISNUMBER($E57))),"",IF($J57="Annullata",0,$D57*$E57))</f>
        <v/>
      </c>
      <c r="G57" s="30" t="n"/>
      <c r="H57" s="15" t="n"/>
      <c r="I57" s="15" t="n"/>
      <c r="J57" s="19" t="n"/>
      <c r="K57" s="27">
        <f>IF(OR($A57="",NOT(ISNUMBER($F57)),NOT(ISNUMBER($G57))),"",$G57-$F57)</f>
        <v/>
      </c>
    </row>
    <row r="58">
      <c r="A58" s="15" t="n"/>
      <c r="B58" s="15" t="n"/>
      <c r="C58" s="29" t="n"/>
      <c r="D58" s="17" t="n"/>
      <c r="E58" s="30" t="n"/>
      <c r="F58" s="28">
        <f>IF(OR($A58="",NOT(ISNUMBER($D58)),NOT(ISNUMBER($E58))),"",IF($J58="Annullata",0,$D58*$E58))</f>
        <v/>
      </c>
      <c r="G58" s="30" t="n"/>
      <c r="H58" s="15" t="n"/>
      <c r="I58" s="15" t="n"/>
      <c r="J58" s="19" t="n"/>
      <c r="K58" s="28">
        <f>IF(OR($A58="",NOT(ISNUMBER($F58)),NOT(ISNUMBER($G58))),"",$G58-$F58)</f>
        <v/>
      </c>
    </row>
    <row r="59">
      <c r="A59" s="15" t="n"/>
      <c r="B59" s="15" t="n"/>
      <c r="C59" s="29" t="n"/>
      <c r="D59" s="17" t="n"/>
      <c r="E59" s="30" t="n"/>
      <c r="F59" s="27">
        <f>IF(OR($A59="",NOT(ISNUMBER($D59)),NOT(ISNUMBER($E59))),"",IF($J59="Annullata",0,$D59*$E59))</f>
        <v/>
      </c>
      <c r="G59" s="30" t="n"/>
      <c r="H59" s="15" t="n"/>
      <c r="I59" s="15" t="n"/>
      <c r="J59" s="19" t="n"/>
      <c r="K59" s="27">
        <f>IF(OR($A59="",NOT(ISNUMBER($F59)),NOT(ISNUMBER($G59))),"",$G59-$F59)</f>
        <v/>
      </c>
    </row>
    <row r="60">
      <c r="A60" s="15" t="n"/>
      <c r="B60" s="15" t="n"/>
      <c r="C60" s="29" t="n"/>
      <c r="D60" s="17" t="n"/>
      <c r="E60" s="30" t="n"/>
      <c r="F60" s="28">
        <f>IF(OR($A60="",NOT(ISNUMBER($D60)),NOT(ISNUMBER($E60))),"",IF($J60="Annullata",0,$D60*$E60))</f>
        <v/>
      </c>
      <c r="G60" s="30" t="n"/>
      <c r="H60" s="15" t="n"/>
      <c r="I60" s="15" t="n"/>
      <c r="J60" s="19" t="n"/>
      <c r="K60" s="28">
        <f>IF(OR($A60="",NOT(ISNUMBER($F60)),NOT(ISNUMBER($G60))),"",$G60-$F60)</f>
        <v/>
      </c>
    </row>
    <row r="61">
      <c r="A61" s="15" t="n"/>
      <c r="B61" s="15" t="n"/>
      <c r="C61" s="29" t="n"/>
      <c r="D61" s="17" t="n"/>
      <c r="E61" s="30" t="n"/>
      <c r="F61" s="27">
        <f>IF(OR($A61="",NOT(ISNUMBER($D61)),NOT(ISNUMBER($E61))),"",IF($J61="Annullata",0,$D61*$E61))</f>
        <v/>
      </c>
      <c r="G61" s="30" t="n"/>
      <c r="H61" s="15" t="n"/>
      <c r="I61" s="15" t="n"/>
      <c r="J61" s="19" t="n"/>
      <c r="K61" s="27">
        <f>IF(OR($A61="",NOT(ISNUMBER($F61)),NOT(ISNUMBER($G61))),"",$G61-$F61)</f>
        <v/>
      </c>
    </row>
    <row r="62">
      <c r="A62" s="15" t="n"/>
      <c r="B62" s="15" t="n"/>
      <c r="C62" s="29" t="n"/>
      <c r="D62" s="17" t="n"/>
      <c r="E62" s="30" t="n"/>
      <c r="F62" s="28">
        <f>IF(OR($A62="",NOT(ISNUMBER($D62)),NOT(ISNUMBER($E62))),"",IF($J62="Annullata",0,$D62*$E62))</f>
        <v/>
      </c>
      <c r="G62" s="30" t="n"/>
      <c r="H62" s="15" t="n"/>
      <c r="I62" s="15" t="n"/>
      <c r="J62" s="19" t="n"/>
      <c r="K62" s="28">
        <f>IF(OR($A62="",NOT(ISNUMBER($F62)),NOT(ISNUMBER($G62))),"",$G62-$F62)</f>
        <v/>
      </c>
    </row>
    <row r="63">
      <c r="A63" s="15" t="n"/>
      <c r="B63" s="15" t="n"/>
      <c r="C63" s="29" t="n"/>
      <c r="D63" s="17" t="n"/>
      <c r="E63" s="30" t="n"/>
      <c r="F63" s="27">
        <f>IF(OR($A63="",NOT(ISNUMBER($D63)),NOT(ISNUMBER($E63))),"",IF($J63="Annullata",0,$D63*$E63))</f>
        <v/>
      </c>
      <c r="G63" s="30" t="n"/>
      <c r="H63" s="15" t="n"/>
      <c r="I63" s="15" t="n"/>
      <c r="J63" s="19" t="n"/>
      <c r="K63" s="27">
        <f>IF(OR($A63="",NOT(ISNUMBER($F63)),NOT(ISNUMBER($G63))),"",$G63-$F63)</f>
        <v/>
      </c>
    </row>
    <row r="64">
      <c r="A64" s="15" t="n"/>
      <c r="B64" s="15" t="n"/>
      <c r="C64" s="29" t="n"/>
      <c r="D64" s="17" t="n"/>
      <c r="E64" s="30" t="n"/>
      <c r="F64" s="28">
        <f>IF(OR($A64="",NOT(ISNUMBER($D64)),NOT(ISNUMBER($E64))),"",IF($J64="Annullata",0,$D64*$E64))</f>
        <v/>
      </c>
      <c r="G64" s="30" t="n"/>
      <c r="H64" s="15" t="n"/>
      <c r="I64" s="15" t="n"/>
      <c r="J64" s="19" t="n"/>
      <c r="K64" s="28">
        <f>IF(OR($A64="",NOT(ISNUMBER($F64)),NOT(ISNUMBER($G64))),"",$G64-$F64)</f>
        <v/>
      </c>
    </row>
    <row r="65">
      <c r="A65" s="15" t="n"/>
      <c r="B65" s="15" t="n"/>
      <c r="C65" s="29" t="n"/>
      <c r="D65" s="17" t="n"/>
      <c r="E65" s="30" t="n"/>
      <c r="F65" s="27">
        <f>IF(OR($A65="",NOT(ISNUMBER($D65)),NOT(ISNUMBER($E65))),"",IF($J65="Annullata",0,$D65*$E65))</f>
        <v/>
      </c>
      <c r="G65" s="30" t="n"/>
      <c r="H65" s="15" t="n"/>
      <c r="I65" s="15" t="n"/>
      <c r="J65" s="19" t="n"/>
      <c r="K65" s="27">
        <f>IF(OR($A65="",NOT(ISNUMBER($F65)),NOT(ISNUMBER($G65))),"",$G65-$F65)</f>
        <v/>
      </c>
    </row>
    <row r="66">
      <c r="A66" s="15" t="n"/>
      <c r="B66" s="15" t="n"/>
      <c r="C66" s="29" t="n"/>
      <c r="D66" s="17" t="n"/>
      <c r="E66" s="30" t="n"/>
      <c r="F66" s="28">
        <f>IF(OR($A66="",NOT(ISNUMBER($D66)),NOT(ISNUMBER($E66))),"",IF($J66="Annullata",0,$D66*$E66))</f>
        <v/>
      </c>
      <c r="G66" s="30" t="n"/>
      <c r="H66" s="15" t="n"/>
      <c r="I66" s="15" t="n"/>
      <c r="J66" s="19" t="n"/>
      <c r="K66" s="28">
        <f>IF(OR($A66="",NOT(ISNUMBER($F66)),NOT(ISNUMBER($G66))),"",$G66-$F66)</f>
        <v/>
      </c>
    </row>
    <row r="67">
      <c r="A67" s="15" t="n"/>
      <c r="B67" s="15" t="n"/>
      <c r="C67" s="29" t="n"/>
      <c r="D67" s="17" t="n"/>
      <c r="E67" s="30" t="n"/>
      <c r="F67" s="27">
        <f>IF(OR($A67="",NOT(ISNUMBER($D67)),NOT(ISNUMBER($E67))),"",IF($J67="Annullata",0,$D67*$E67))</f>
        <v/>
      </c>
      <c r="G67" s="30" t="n"/>
      <c r="H67" s="15" t="n"/>
      <c r="I67" s="15" t="n"/>
      <c r="J67" s="19" t="n"/>
      <c r="K67" s="27">
        <f>IF(OR($A67="",NOT(ISNUMBER($F67)),NOT(ISNUMBER($G67))),"",$G67-$F67)</f>
        <v/>
      </c>
    </row>
    <row r="68">
      <c r="A68" s="15" t="n"/>
      <c r="B68" s="15" t="n"/>
      <c r="C68" s="29" t="n"/>
      <c r="D68" s="17" t="n"/>
      <c r="E68" s="30" t="n"/>
      <c r="F68" s="28">
        <f>IF(OR($A68="",NOT(ISNUMBER($D68)),NOT(ISNUMBER($E68))),"",IF($J68="Annullata",0,$D68*$E68))</f>
        <v/>
      </c>
      <c r="G68" s="30" t="n"/>
      <c r="H68" s="15" t="n"/>
      <c r="I68" s="15" t="n"/>
      <c r="J68" s="19" t="n"/>
      <c r="K68" s="28">
        <f>IF(OR($A68="",NOT(ISNUMBER($F68)),NOT(ISNUMBER($G68))),"",$G68-$F68)</f>
        <v/>
      </c>
    </row>
    <row r="69">
      <c r="A69" s="15" t="n"/>
      <c r="B69" s="15" t="n"/>
      <c r="C69" s="29" t="n"/>
      <c r="D69" s="17" t="n"/>
      <c r="E69" s="30" t="n"/>
      <c r="F69" s="27">
        <f>IF(OR($A69="",NOT(ISNUMBER($D69)),NOT(ISNUMBER($E69))),"",IF($J69="Annullata",0,$D69*$E69))</f>
        <v/>
      </c>
      <c r="G69" s="30" t="n"/>
      <c r="H69" s="15" t="n"/>
      <c r="I69" s="15" t="n"/>
      <c r="J69" s="19" t="n"/>
      <c r="K69" s="27">
        <f>IF(OR($A69="",NOT(ISNUMBER($F69)),NOT(ISNUMBER($G69))),"",$G69-$F69)</f>
        <v/>
      </c>
    </row>
    <row r="70">
      <c r="A70" s="15" t="n"/>
      <c r="B70" s="15" t="n"/>
      <c r="C70" s="29" t="n"/>
      <c r="D70" s="17" t="n"/>
      <c r="E70" s="30" t="n"/>
      <c r="F70" s="28">
        <f>IF(OR($A70="",NOT(ISNUMBER($D70)),NOT(ISNUMBER($E70))),"",IF($J70="Annullata",0,$D70*$E70))</f>
        <v/>
      </c>
      <c r="G70" s="30" t="n"/>
      <c r="H70" s="15" t="n"/>
      <c r="I70" s="15" t="n"/>
      <c r="J70" s="19" t="n"/>
      <c r="K70" s="28">
        <f>IF(OR($A70="",NOT(ISNUMBER($F70)),NOT(ISNUMBER($G70))),"",$G70-$F70)</f>
        <v/>
      </c>
    </row>
    <row r="71">
      <c r="A71" s="15" t="n"/>
      <c r="B71" s="15" t="n"/>
      <c r="C71" s="29" t="n"/>
      <c r="D71" s="17" t="n"/>
      <c r="E71" s="30" t="n"/>
      <c r="F71" s="27">
        <f>IF(OR($A71="",NOT(ISNUMBER($D71)),NOT(ISNUMBER($E71))),"",IF($J71="Annullata",0,$D71*$E71))</f>
        <v/>
      </c>
      <c r="G71" s="30" t="n"/>
      <c r="H71" s="15" t="n"/>
      <c r="I71" s="15" t="n"/>
      <c r="J71" s="19" t="n"/>
      <c r="K71" s="27">
        <f>IF(OR($A71="",NOT(ISNUMBER($F71)),NOT(ISNUMBER($G71))),"",$G71-$F71)</f>
        <v/>
      </c>
    </row>
    <row r="72">
      <c r="A72" s="15" t="n"/>
      <c r="B72" s="15" t="n"/>
      <c r="C72" s="29" t="n"/>
      <c r="D72" s="17" t="n"/>
      <c r="E72" s="30" t="n"/>
      <c r="F72" s="28">
        <f>IF(OR($A72="",NOT(ISNUMBER($D72)),NOT(ISNUMBER($E72))),"",IF($J72="Annullata",0,$D72*$E72))</f>
        <v/>
      </c>
      <c r="G72" s="30" t="n"/>
      <c r="H72" s="15" t="n"/>
      <c r="I72" s="15" t="n"/>
      <c r="J72" s="19" t="n"/>
      <c r="K72" s="28">
        <f>IF(OR($A72="",NOT(ISNUMBER($F72)),NOT(ISNUMBER($G72))),"",$G72-$F72)</f>
        <v/>
      </c>
    </row>
    <row r="73">
      <c r="A73" s="15" t="n"/>
      <c r="B73" s="15" t="n"/>
      <c r="C73" s="29" t="n"/>
      <c r="D73" s="17" t="n"/>
      <c r="E73" s="30" t="n"/>
      <c r="F73" s="27">
        <f>IF(OR($A73="",NOT(ISNUMBER($D73)),NOT(ISNUMBER($E73))),"",IF($J73="Annullata",0,$D73*$E73))</f>
        <v/>
      </c>
      <c r="G73" s="30" t="n"/>
      <c r="H73" s="15" t="n"/>
      <c r="I73" s="15" t="n"/>
      <c r="J73" s="19" t="n"/>
      <c r="K73" s="27">
        <f>IF(OR($A73="",NOT(ISNUMBER($F73)),NOT(ISNUMBER($G73))),"",$G73-$F73)</f>
        <v/>
      </c>
    </row>
    <row r="74">
      <c r="A74" s="15" t="n"/>
      <c r="B74" s="15" t="n"/>
      <c r="C74" s="29" t="n"/>
      <c r="D74" s="17" t="n"/>
      <c r="E74" s="30" t="n"/>
      <c r="F74" s="28">
        <f>IF(OR($A74="",NOT(ISNUMBER($D74)),NOT(ISNUMBER($E74))),"",IF($J74="Annullata",0,$D74*$E74))</f>
        <v/>
      </c>
      <c r="G74" s="30" t="n"/>
      <c r="H74" s="15" t="n"/>
      <c r="I74" s="15" t="n"/>
      <c r="J74" s="19" t="n"/>
      <c r="K74" s="28">
        <f>IF(OR($A74="",NOT(ISNUMBER($F74)),NOT(ISNUMBER($G74))),"",$G74-$F74)</f>
        <v/>
      </c>
    </row>
    <row r="75">
      <c r="A75" s="15" t="n"/>
      <c r="B75" s="15" t="n"/>
      <c r="C75" s="29" t="n"/>
      <c r="D75" s="17" t="n"/>
      <c r="E75" s="30" t="n"/>
      <c r="F75" s="27">
        <f>IF(OR($A75="",NOT(ISNUMBER($D75)),NOT(ISNUMBER($E75))),"",IF($J75="Annullata",0,$D75*$E75))</f>
        <v/>
      </c>
      <c r="G75" s="30" t="n"/>
      <c r="H75" s="15" t="n"/>
      <c r="I75" s="15" t="n"/>
      <c r="J75" s="19" t="n"/>
      <c r="K75" s="27">
        <f>IF(OR($A75="",NOT(ISNUMBER($F75)),NOT(ISNUMBER($G75))),"",$G75-$F75)</f>
        <v/>
      </c>
    </row>
    <row r="76">
      <c r="A76" s="15" t="n"/>
      <c r="B76" s="15" t="n"/>
      <c r="C76" s="29" t="n"/>
      <c r="D76" s="17" t="n"/>
      <c r="E76" s="30" t="n"/>
      <c r="F76" s="28">
        <f>IF(OR($A76="",NOT(ISNUMBER($D76)),NOT(ISNUMBER($E76))),"",IF($J76="Annullata",0,$D76*$E76))</f>
        <v/>
      </c>
      <c r="G76" s="30" t="n"/>
      <c r="H76" s="15" t="n"/>
      <c r="I76" s="15" t="n"/>
      <c r="J76" s="19" t="n"/>
      <c r="K76" s="28">
        <f>IF(OR($A76="",NOT(ISNUMBER($F76)),NOT(ISNUMBER($G76))),"",$G76-$F76)</f>
        <v/>
      </c>
    </row>
    <row r="77">
      <c r="A77" s="15" t="n"/>
      <c r="B77" s="15" t="n"/>
      <c r="C77" s="29" t="n"/>
      <c r="D77" s="17" t="n"/>
      <c r="E77" s="30" t="n"/>
      <c r="F77" s="27">
        <f>IF(OR($A77="",NOT(ISNUMBER($D77)),NOT(ISNUMBER($E77))),"",IF($J77="Annullata",0,$D77*$E77))</f>
        <v/>
      </c>
      <c r="G77" s="30" t="n"/>
      <c r="H77" s="15" t="n"/>
      <c r="I77" s="15" t="n"/>
      <c r="J77" s="19" t="n"/>
      <c r="K77" s="27">
        <f>IF(OR($A77="",NOT(ISNUMBER($F77)),NOT(ISNUMBER($G77))),"",$G77-$F77)</f>
        <v/>
      </c>
    </row>
    <row r="78">
      <c r="A78" s="15" t="n"/>
      <c r="B78" s="15" t="n"/>
      <c r="C78" s="29" t="n"/>
      <c r="D78" s="17" t="n"/>
      <c r="E78" s="30" t="n"/>
      <c r="F78" s="28">
        <f>IF(OR($A78="",NOT(ISNUMBER($D78)),NOT(ISNUMBER($E78))),"",IF($J78="Annullata",0,$D78*$E78))</f>
        <v/>
      </c>
      <c r="G78" s="30" t="n"/>
      <c r="H78" s="15" t="n"/>
      <c r="I78" s="15" t="n"/>
      <c r="J78" s="19" t="n"/>
      <c r="K78" s="28">
        <f>IF(OR($A78="",NOT(ISNUMBER($F78)),NOT(ISNUMBER($G78))),"",$G78-$F78)</f>
        <v/>
      </c>
    </row>
    <row r="79">
      <c r="A79" s="15" t="n"/>
      <c r="B79" s="15" t="n"/>
      <c r="C79" s="29" t="n"/>
      <c r="D79" s="17" t="n"/>
      <c r="E79" s="30" t="n"/>
      <c r="F79" s="27">
        <f>IF(OR($A79="",NOT(ISNUMBER($D79)),NOT(ISNUMBER($E79))),"",IF($J79="Annullata",0,$D79*$E79))</f>
        <v/>
      </c>
      <c r="G79" s="30" t="n"/>
      <c r="H79" s="15" t="n"/>
      <c r="I79" s="15" t="n"/>
      <c r="J79" s="19" t="n"/>
      <c r="K79" s="27">
        <f>IF(OR($A79="",NOT(ISNUMBER($F79)),NOT(ISNUMBER($G79))),"",$G79-$F79)</f>
        <v/>
      </c>
    </row>
    <row r="80">
      <c r="A80" s="15" t="n"/>
      <c r="B80" s="15" t="n"/>
      <c r="C80" s="29" t="n"/>
      <c r="D80" s="17" t="n"/>
      <c r="E80" s="30" t="n"/>
      <c r="F80" s="28">
        <f>IF(OR($A80="",NOT(ISNUMBER($D80)),NOT(ISNUMBER($E80))),"",IF($J80="Annullata",0,$D80*$E80))</f>
        <v/>
      </c>
      <c r="G80" s="30" t="n"/>
      <c r="H80" s="15" t="n"/>
      <c r="I80" s="15" t="n"/>
      <c r="J80" s="19" t="n"/>
      <c r="K80" s="28">
        <f>IF(OR($A80="",NOT(ISNUMBER($F80)),NOT(ISNUMBER($G80))),"",$G80-$F80)</f>
        <v/>
      </c>
    </row>
    <row r="81">
      <c r="A81" s="15" t="n"/>
      <c r="B81" s="15" t="n"/>
      <c r="C81" s="29" t="n"/>
      <c r="D81" s="17" t="n"/>
      <c r="E81" s="30" t="n"/>
      <c r="F81" s="27">
        <f>IF(OR($A81="",NOT(ISNUMBER($D81)),NOT(ISNUMBER($E81))),"",IF($J81="Annullata",0,$D81*$E81))</f>
        <v/>
      </c>
      <c r="G81" s="30" t="n"/>
      <c r="H81" s="15" t="n"/>
      <c r="I81" s="15" t="n"/>
      <c r="J81" s="19" t="n"/>
      <c r="K81" s="27">
        <f>IF(OR($A81="",NOT(ISNUMBER($F81)),NOT(ISNUMBER($G81))),"",$G81-$F81)</f>
        <v/>
      </c>
    </row>
    <row r="82">
      <c r="A82" s="15" t="n"/>
      <c r="B82" s="15" t="n"/>
      <c r="C82" s="29" t="n"/>
      <c r="D82" s="17" t="n"/>
      <c r="E82" s="30" t="n"/>
      <c r="F82" s="28">
        <f>IF(OR($A82="",NOT(ISNUMBER($D82)),NOT(ISNUMBER($E82))),"",IF($J82="Annullata",0,$D82*$E82))</f>
        <v/>
      </c>
      <c r="G82" s="30" t="n"/>
      <c r="H82" s="15" t="n"/>
      <c r="I82" s="15" t="n"/>
      <c r="J82" s="19" t="n"/>
      <c r="K82" s="28">
        <f>IF(OR($A82="",NOT(ISNUMBER($F82)),NOT(ISNUMBER($G82))),"",$G82-$F82)</f>
        <v/>
      </c>
    </row>
    <row r="83">
      <c r="A83" s="15" t="n"/>
      <c r="B83" s="15" t="n"/>
      <c r="C83" s="29" t="n"/>
      <c r="D83" s="17" t="n"/>
      <c r="E83" s="30" t="n"/>
      <c r="F83" s="27">
        <f>IF(OR($A83="",NOT(ISNUMBER($D83)),NOT(ISNUMBER($E83))),"",IF($J83="Annullata",0,$D83*$E83))</f>
        <v/>
      </c>
      <c r="G83" s="30" t="n"/>
      <c r="H83" s="15" t="n"/>
      <c r="I83" s="15" t="n"/>
      <c r="J83" s="19" t="n"/>
      <c r="K83" s="27">
        <f>IF(OR($A83="",NOT(ISNUMBER($F83)),NOT(ISNUMBER($G83))),"",$G83-$F83)</f>
        <v/>
      </c>
    </row>
    <row r="84">
      <c r="A84" s="15" t="n"/>
      <c r="B84" s="15" t="n"/>
      <c r="C84" s="29" t="n"/>
      <c r="D84" s="17" t="n"/>
      <c r="E84" s="30" t="n"/>
      <c r="F84" s="28">
        <f>IF(OR($A84="",NOT(ISNUMBER($D84)),NOT(ISNUMBER($E84))),"",IF($J84="Annullata",0,$D84*$E84))</f>
        <v/>
      </c>
      <c r="G84" s="30" t="n"/>
      <c r="H84" s="15" t="n"/>
      <c r="I84" s="15" t="n"/>
      <c r="J84" s="19" t="n"/>
      <c r="K84" s="28">
        <f>IF(OR($A84="",NOT(ISNUMBER($F84)),NOT(ISNUMBER($G84))),"",$G84-$F84)</f>
        <v/>
      </c>
    </row>
    <row r="85">
      <c r="A85" s="15" t="n"/>
      <c r="B85" s="15" t="n"/>
      <c r="C85" s="29" t="n"/>
      <c r="D85" s="17" t="n"/>
      <c r="E85" s="30" t="n"/>
      <c r="F85" s="27">
        <f>IF(OR($A85="",NOT(ISNUMBER($D85)),NOT(ISNUMBER($E85))),"",IF($J85="Annullata",0,$D85*$E85))</f>
        <v/>
      </c>
      <c r="G85" s="30" t="n"/>
      <c r="H85" s="15" t="n"/>
      <c r="I85" s="15" t="n"/>
      <c r="J85" s="19" t="n"/>
      <c r="K85" s="27">
        <f>IF(OR($A85="",NOT(ISNUMBER($F85)),NOT(ISNUMBER($G85))),"",$G85-$F85)</f>
        <v/>
      </c>
    </row>
    <row r="86">
      <c r="A86" s="15" t="n"/>
      <c r="B86" s="15" t="n"/>
      <c r="C86" s="29" t="n"/>
      <c r="D86" s="17" t="n"/>
      <c r="E86" s="30" t="n"/>
      <c r="F86" s="28">
        <f>IF(OR($A86="",NOT(ISNUMBER($D86)),NOT(ISNUMBER($E86))),"",IF($J86="Annullata",0,$D86*$E86))</f>
        <v/>
      </c>
      <c r="G86" s="30" t="n"/>
      <c r="H86" s="15" t="n"/>
      <c r="I86" s="15" t="n"/>
      <c r="J86" s="19" t="n"/>
      <c r="K86" s="28">
        <f>IF(OR($A86="",NOT(ISNUMBER($F86)),NOT(ISNUMBER($G86))),"",$G86-$F86)</f>
        <v/>
      </c>
    </row>
    <row r="87">
      <c r="A87" s="15" t="n"/>
      <c r="B87" s="15" t="n"/>
      <c r="C87" s="29" t="n"/>
      <c r="D87" s="17" t="n"/>
      <c r="E87" s="30" t="n"/>
      <c r="F87" s="27">
        <f>IF(OR($A87="",NOT(ISNUMBER($D87)),NOT(ISNUMBER($E87))),"",IF($J87="Annullata",0,$D87*$E87))</f>
        <v/>
      </c>
      <c r="G87" s="30" t="n"/>
      <c r="H87" s="15" t="n"/>
      <c r="I87" s="15" t="n"/>
      <c r="J87" s="19" t="n"/>
      <c r="K87" s="27">
        <f>IF(OR($A87="",NOT(ISNUMBER($F87)),NOT(ISNUMBER($G87))),"",$G87-$F87)</f>
        <v/>
      </c>
    </row>
    <row r="88">
      <c r="A88" s="15" t="n"/>
      <c r="B88" s="15" t="n"/>
      <c r="C88" s="29" t="n"/>
      <c r="D88" s="17" t="n"/>
      <c r="E88" s="30" t="n"/>
      <c r="F88" s="28">
        <f>IF(OR($A88="",NOT(ISNUMBER($D88)),NOT(ISNUMBER($E88))),"",IF($J88="Annullata",0,$D88*$E88))</f>
        <v/>
      </c>
      <c r="G88" s="30" t="n"/>
      <c r="H88" s="15" t="n"/>
      <c r="I88" s="15" t="n"/>
      <c r="J88" s="19" t="n"/>
      <c r="K88" s="28">
        <f>IF(OR($A88="",NOT(ISNUMBER($F88)),NOT(ISNUMBER($G88))),"",$G88-$F88)</f>
        <v/>
      </c>
    </row>
    <row r="89">
      <c r="A89" s="15" t="n"/>
      <c r="B89" s="15" t="n"/>
      <c r="C89" s="29" t="n"/>
      <c r="D89" s="17" t="n"/>
      <c r="E89" s="30" t="n"/>
      <c r="F89" s="27">
        <f>IF(OR($A89="",NOT(ISNUMBER($D89)),NOT(ISNUMBER($E89))),"",IF($J89="Annullata",0,$D89*$E89))</f>
        <v/>
      </c>
      <c r="G89" s="30" t="n"/>
      <c r="H89" s="15" t="n"/>
      <c r="I89" s="15" t="n"/>
      <c r="J89" s="19" t="n"/>
      <c r="K89" s="27">
        <f>IF(OR($A89="",NOT(ISNUMBER($F89)),NOT(ISNUMBER($G89))),"",$G89-$F89)</f>
        <v/>
      </c>
    </row>
    <row r="90">
      <c r="A90" s="15" t="n"/>
      <c r="B90" s="15" t="n"/>
      <c r="C90" s="29" t="n"/>
      <c r="D90" s="17" t="n"/>
      <c r="E90" s="30" t="n"/>
      <c r="F90" s="28">
        <f>IF(OR($A90="",NOT(ISNUMBER($D90)),NOT(ISNUMBER($E90))),"",IF($J90="Annullata",0,$D90*$E90))</f>
        <v/>
      </c>
      <c r="G90" s="30" t="n"/>
      <c r="H90" s="15" t="n"/>
      <c r="I90" s="15" t="n"/>
      <c r="J90" s="19" t="n"/>
      <c r="K90" s="28">
        <f>IF(OR($A90="",NOT(ISNUMBER($F90)),NOT(ISNUMBER($G90))),"",$G90-$F90)</f>
        <v/>
      </c>
    </row>
    <row r="91">
      <c r="A91" s="15" t="n"/>
      <c r="B91" s="15" t="n"/>
      <c r="C91" s="29" t="n"/>
      <c r="D91" s="17" t="n"/>
      <c r="E91" s="30" t="n"/>
      <c r="F91" s="27">
        <f>IF(OR($A91="",NOT(ISNUMBER($D91)),NOT(ISNUMBER($E91))),"",IF($J91="Annullata",0,$D91*$E91))</f>
        <v/>
      </c>
      <c r="G91" s="30" t="n"/>
      <c r="H91" s="15" t="n"/>
      <c r="I91" s="15" t="n"/>
      <c r="J91" s="19" t="n"/>
      <c r="K91" s="27">
        <f>IF(OR($A91="",NOT(ISNUMBER($F91)),NOT(ISNUMBER($G91))),"",$G91-$F91)</f>
        <v/>
      </c>
    </row>
    <row r="92">
      <c r="A92" s="15" t="n"/>
      <c r="B92" s="15" t="n"/>
      <c r="C92" s="29" t="n"/>
      <c r="D92" s="17" t="n"/>
      <c r="E92" s="30" t="n"/>
      <c r="F92" s="28">
        <f>IF(OR($A92="",NOT(ISNUMBER($D92)),NOT(ISNUMBER($E92))),"",IF($J92="Annullata",0,$D92*$E92))</f>
        <v/>
      </c>
      <c r="G92" s="30" t="n"/>
      <c r="H92" s="15" t="n"/>
      <c r="I92" s="15" t="n"/>
      <c r="J92" s="19" t="n"/>
      <c r="K92" s="28">
        <f>IF(OR($A92="",NOT(ISNUMBER($F92)),NOT(ISNUMBER($G92))),"",$G92-$F92)</f>
        <v/>
      </c>
    </row>
    <row r="93">
      <c r="A93" s="15" t="n"/>
      <c r="B93" s="15" t="n"/>
      <c r="C93" s="29" t="n"/>
      <c r="D93" s="17" t="n"/>
      <c r="E93" s="30" t="n"/>
      <c r="F93" s="27">
        <f>IF(OR($A93="",NOT(ISNUMBER($D93)),NOT(ISNUMBER($E93))),"",IF($J93="Annullata",0,$D93*$E93))</f>
        <v/>
      </c>
      <c r="G93" s="30" t="n"/>
      <c r="H93" s="15" t="n"/>
      <c r="I93" s="15" t="n"/>
      <c r="J93" s="19" t="n"/>
      <c r="K93" s="27">
        <f>IF(OR($A93="",NOT(ISNUMBER($F93)),NOT(ISNUMBER($G93))),"",$G93-$F93)</f>
        <v/>
      </c>
    </row>
    <row r="94">
      <c r="A94" s="15" t="n"/>
      <c r="B94" s="15" t="n"/>
      <c r="C94" s="29" t="n"/>
      <c r="D94" s="17" t="n"/>
      <c r="E94" s="30" t="n"/>
      <c r="F94" s="28">
        <f>IF(OR($A94="",NOT(ISNUMBER($D94)),NOT(ISNUMBER($E94))),"",IF($J94="Annullata",0,$D94*$E94))</f>
        <v/>
      </c>
      <c r="G94" s="30" t="n"/>
      <c r="H94" s="15" t="n"/>
      <c r="I94" s="15" t="n"/>
      <c r="J94" s="19" t="n"/>
      <c r="K94" s="28">
        <f>IF(OR($A94="",NOT(ISNUMBER($F94)),NOT(ISNUMBER($G94))),"",$G94-$F94)</f>
        <v/>
      </c>
    </row>
    <row r="95">
      <c r="A95" s="15" t="n"/>
      <c r="B95" s="15" t="n"/>
      <c r="C95" s="29" t="n"/>
      <c r="D95" s="17" t="n"/>
      <c r="E95" s="30" t="n"/>
      <c r="F95" s="27">
        <f>IF(OR($A95="",NOT(ISNUMBER($D95)),NOT(ISNUMBER($E95))),"",IF($J95="Annullata",0,$D95*$E95))</f>
        <v/>
      </c>
      <c r="G95" s="30" t="n"/>
      <c r="H95" s="15" t="n"/>
      <c r="I95" s="15" t="n"/>
      <c r="J95" s="19" t="n"/>
      <c r="K95" s="27">
        <f>IF(OR($A95="",NOT(ISNUMBER($F95)),NOT(ISNUMBER($G95))),"",$G95-$F95)</f>
        <v/>
      </c>
    </row>
    <row r="96">
      <c r="A96" s="15" t="n"/>
      <c r="B96" s="15" t="n"/>
      <c r="C96" s="29" t="n"/>
      <c r="D96" s="17" t="n"/>
      <c r="E96" s="30" t="n"/>
      <c r="F96" s="28">
        <f>IF(OR($A96="",NOT(ISNUMBER($D96)),NOT(ISNUMBER($E96))),"",IF($J96="Annullata",0,$D96*$E96))</f>
        <v/>
      </c>
      <c r="G96" s="30" t="n"/>
      <c r="H96" s="15" t="n"/>
      <c r="I96" s="15" t="n"/>
      <c r="J96" s="19" t="n"/>
      <c r="K96" s="28">
        <f>IF(OR($A96="",NOT(ISNUMBER($F96)),NOT(ISNUMBER($G96))),"",$G96-$F96)</f>
        <v/>
      </c>
    </row>
    <row r="97">
      <c r="A97" s="15" t="n"/>
      <c r="B97" s="15" t="n"/>
      <c r="C97" s="29" t="n"/>
      <c r="D97" s="17" t="n"/>
      <c r="E97" s="30" t="n"/>
      <c r="F97" s="27">
        <f>IF(OR($A97="",NOT(ISNUMBER($D97)),NOT(ISNUMBER($E97))),"",IF($J97="Annullata",0,$D97*$E97))</f>
        <v/>
      </c>
      <c r="G97" s="30" t="n"/>
      <c r="H97" s="15" t="n"/>
      <c r="I97" s="15" t="n"/>
      <c r="J97" s="19" t="n"/>
      <c r="K97" s="27">
        <f>IF(OR($A97="",NOT(ISNUMBER($F97)),NOT(ISNUMBER($G97))),"",$G97-$F97)</f>
        <v/>
      </c>
    </row>
    <row r="98">
      <c r="A98" s="15" t="n"/>
      <c r="B98" s="15" t="n"/>
      <c r="C98" s="29" t="n"/>
      <c r="D98" s="17" t="n"/>
      <c r="E98" s="30" t="n"/>
      <c r="F98" s="28">
        <f>IF(OR($A98="",NOT(ISNUMBER($D98)),NOT(ISNUMBER($E98))),"",IF($J98="Annullata",0,$D98*$E98))</f>
        <v/>
      </c>
      <c r="G98" s="30" t="n"/>
      <c r="H98" s="15" t="n"/>
      <c r="I98" s="15" t="n"/>
      <c r="J98" s="19" t="n"/>
      <c r="K98" s="28">
        <f>IF(OR($A98="",NOT(ISNUMBER($F98)),NOT(ISNUMBER($G98))),"",$G98-$F98)</f>
        <v/>
      </c>
    </row>
    <row r="99">
      <c r="A99" s="15" t="n"/>
      <c r="B99" s="15" t="n"/>
      <c r="C99" s="29" t="n"/>
      <c r="D99" s="17" t="n"/>
      <c r="E99" s="30" t="n"/>
      <c r="F99" s="27">
        <f>IF(OR($A99="",NOT(ISNUMBER($D99)),NOT(ISNUMBER($E99))),"",IF($J99="Annullata",0,$D99*$E99))</f>
        <v/>
      </c>
      <c r="G99" s="30" t="n"/>
      <c r="H99" s="15" t="n"/>
      <c r="I99" s="15" t="n"/>
      <c r="J99" s="19" t="n"/>
      <c r="K99" s="27">
        <f>IF(OR($A99="",NOT(ISNUMBER($F99)),NOT(ISNUMBER($G99))),"",$G99-$F99)</f>
        <v/>
      </c>
    </row>
    <row r="100">
      <c r="A100" s="15" t="n"/>
      <c r="B100" s="15" t="n"/>
      <c r="C100" s="29" t="n"/>
      <c r="D100" s="17" t="n"/>
      <c r="E100" s="30" t="n"/>
      <c r="F100" s="28">
        <f>IF(OR($A100="",NOT(ISNUMBER($D100)),NOT(ISNUMBER($E100))),"",IF($J100="Annullata",0,$D100*$E100))</f>
        <v/>
      </c>
      <c r="G100" s="30" t="n"/>
      <c r="H100" s="15" t="n"/>
      <c r="I100" s="15" t="n"/>
      <c r="J100" s="19" t="n"/>
      <c r="K100" s="28">
        <f>IF(OR($A100="",NOT(ISNUMBER($F100)),NOT(ISNUMBER($G100))),"",$G100-$F100)</f>
        <v/>
      </c>
    </row>
    <row r="101">
      <c r="A101" s="15" t="n"/>
      <c r="B101" s="15" t="n"/>
      <c r="C101" s="29" t="n"/>
      <c r="D101" s="17" t="n"/>
      <c r="E101" s="30" t="n"/>
      <c r="F101" s="27">
        <f>IF(OR($A101="",NOT(ISNUMBER($D101)),NOT(ISNUMBER($E101))),"",IF($J101="Annullata",0,$D101*$E101))</f>
        <v/>
      </c>
      <c r="G101" s="30" t="n"/>
      <c r="H101" s="15" t="n"/>
      <c r="I101" s="15" t="n"/>
      <c r="J101" s="19" t="n"/>
      <c r="K101" s="27">
        <f>IF(OR($A101="",NOT(ISNUMBER($F101)),NOT(ISNUMBER($G101))),"",$G101-$F101)</f>
        <v/>
      </c>
    </row>
    <row r="102">
      <c r="A102" s="15" t="n"/>
      <c r="B102" s="15" t="n"/>
      <c r="C102" s="29" t="n"/>
      <c r="D102" s="17" t="n"/>
      <c r="E102" s="30" t="n"/>
      <c r="F102" s="28">
        <f>IF(OR($A102="",NOT(ISNUMBER($D102)),NOT(ISNUMBER($E102))),"",IF($J102="Annullata",0,$D102*$E102))</f>
        <v/>
      </c>
      <c r="G102" s="30" t="n"/>
      <c r="H102" s="15" t="n"/>
      <c r="I102" s="15" t="n"/>
      <c r="J102" s="19" t="n"/>
      <c r="K102" s="28">
        <f>IF(OR($A102="",NOT(ISNUMBER($F102)),NOT(ISNUMBER($G102))),"",$G102-$F102)</f>
        <v/>
      </c>
    </row>
    <row r="103">
      <c r="A103" s="15" t="n"/>
      <c r="B103" s="15" t="n"/>
      <c r="C103" s="29" t="n"/>
      <c r="D103" s="17" t="n"/>
      <c r="E103" s="30" t="n"/>
      <c r="F103" s="27">
        <f>IF(OR($A103="",NOT(ISNUMBER($D103)),NOT(ISNUMBER($E103))),"",IF($J103="Annullata",0,$D103*$E103))</f>
        <v/>
      </c>
      <c r="G103" s="30" t="n"/>
      <c r="H103" s="15" t="n"/>
      <c r="I103" s="15" t="n"/>
      <c r="J103" s="19" t="n"/>
      <c r="K103" s="27">
        <f>IF(OR($A103="",NOT(ISNUMBER($F103)),NOT(ISNUMBER($G103))),"",$G103-$F103)</f>
        <v/>
      </c>
    </row>
    <row r="104">
      <c r="A104" s="15" t="n"/>
      <c r="B104" s="15" t="n"/>
      <c r="C104" s="29" t="n"/>
      <c r="D104" s="17" t="n"/>
      <c r="E104" s="30" t="n"/>
      <c r="F104" s="28">
        <f>IF(OR($A104="",NOT(ISNUMBER($D104)),NOT(ISNUMBER($E104))),"",IF($J104="Annullata",0,$D104*$E104))</f>
        <v/>
      </c>
      <c r="G104" s="30" t="n"/>
      <c r="H104" s="15" t="n"/>
      <c r="I104" s="15" t="n"/>
      <c r="J104" s="19" t="n"/>
      <c r="K104" s="28">
        <f>IF(OR($A104="",NOT(ISNUMBER($F104)),NOT(ISNUMBER($G104))),"",$G104-$F104)</f>
        <v/>
      </c>
    </row>
  </sheetData>
  <autoFilter ref="A4:K104"/>
  <mergeCells count="1">
    <mergeCell ref="A1:K1"/>
  </mergeCells>
  <conditionalFormatting sqref="C5:C104">
    <cfRule type="expression" priority="1" dxfId="2">
      <formula>AND($A5&lt;&gt;"",ISNUMBER($C5),ISNUMBER(Parametri!$B$6),$C5&gt;=TODAY(),$C5&lt;=TODAY()+Parametri!$B$6,$J5&lt;&gt;"Saldata",$J5&lt;&gt;"Annullata")</formula>
    </cfRule>
    <cfRule type="expression" priority="2" dxfId="0">
      <formula>AND($A5&lt;&gt;"",ISNUMBER($C5),$C5&lt;TODAY(),$J5&lt;&gt;"Saldata",$J5&lt;&gt;"Annullata")</formula>
    </cfRule>
  </conditionalFormatting>
  <conditionalFormatting sqref="J5:J104">
    <cfRule type="expression" priority="3" dxfId="1">
      <formula>$J5="Saldata"</formula>
    </cfRule>
  </conditionalFormatting>
  <conditionalFormatting sqref="K5:K104">
    <cfRule type="expression" priority="4" dxfId="0">
      <formula>AND($A5&lt;&gt;"",$K5&lt;&gt;"",$K5&gt;0)</formula>
    </cfRule>
    <cfRule type="expression" priority="5" dxfId="1">
      <formula>AND($A5&lt;&gt;"",$K5&lt;&gt;"",$K5&lt;=0)</formula>
    </cfRule>
  </conditionalFormatting>
  <dataValidations count="5">
    <dataValidation sqref="A5:A104" showDropDown="0" showInputMessage="1" showErrorMessage="1" allowBlank="0" errorTitle="Categoria non valida" error="Selezionare una categoria presente nell'elenco modificabile." promptTitle="Categoria" prompt="Scegliere una categoria disponibile nel foglio Parametri." type="list">
      <formula1>INDIRECT("Parametri!$D$4:$D$11")</formula1>
    </dataValidation>
    <dataValidation sqref="J5:J104" showDropDown="0" showInputMessage="1" showErrorMessage="1" allowBlank="0" errorTitle="Stato non valido" error="Selezionare uno stato presente nell'elenco modificabile." promptTitle="Stato" prompt="Scegliere uno stato disponibile nel foglio Parametri." type="list">
      <formula1>INDIRECT("Parametri!$G$4:$G$8")</formula1>
    </dataValidation>
    <dataValidation sqref="C5:C104" showDropDown="0" showInputMessage="1" showErrorMessage="1" allowBlank="0" errorTitle="Data fuori intervallo" error="Verificare la data rispetto ai limiti impostati nel foglio Parametri." promptTitle="Data della voce" prompt="Inserire una data compresa nei limiti visibili nel foglio Parametri." type="date" operator="between">
      <formula1>INDIRECT("Parametri!$B$8")</formula1>
      <formula2>INDIRECT("Parametri!$B$7")</formula2>
    </dataValidation>
    <dataValidation sqref="D5:D104" showDropDown="0" showInputMessage="1" showErrorMessage="1" allowBlank="0" errorTitle="Quantità non valida" error="La quantità supera il limite impostato o non è un numero intero." promptTitle="Quantità" prompt="Inserire una quantità intera non negativa." type="whole" operator="between">
      <formula1>0</formula1>
      <formula2>INDIRECT("Parametri!$B$9")</formula2>
    </dataValidation>
    <dataValidation sqref="E5:E104 G5:G104" showDropDown="0" showInputMessage="1" showErrorMessage="1" allowBlank="0" errorTitle="Importo non valido" error="L'importo è negativo o supera il limite impostato nel foglio Parametri." promptTitle="Importo" prompt="Inserire un importo non negativo entro il limite visibile." type="decimal" operator="between">
      <formula1>0</formula1>
      <formula2>INDIRECT("Parametri!$B$10")</formula2>
    </dataValidation>
  </dataValidations>
  <pageMargins left="0.3" right="0.3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 fitToPage="1"/>
  </sheetPr>
  <dimension ref="A1:G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5" customWidth="1" min="4" max="4"/>
    <col width="19" customWidth="1" min="5" max="5"/>
    <col width="3" customWidth="1" min="6" max="6"/>
    <col width="21" customWidth="1" min="7" max="7"/>
  </cols>
  <sheetData>
    <row r="1" ht="28" customHeight="1">
      <c r="A1" s="1" t="inlineStr">
        <is>
          <t>Parametri modificabili del budget</t>
        </is>
      </c>
    </row>
    <row r="2" ht="22" customHeight="1">
      <c r="A2" s="2" t="inlineStr">
        <is>
          <t>Celle gialle modificabili. Limiti e avvisi sono supporti organizzativi da verificare manualmente.</t>
        </is>
      </c>
    </row>
    <row r="3">
      <c r="A3" s="3" t="inlineStr">
        <is>
          <t>Ipotesi</t>
        </is>
      </c>
      <c r="B3" s="3" t="inlineStr">
        <is>
          <t>Valore</t>
        </is>
      </c>
      <c r="D3" s="3" t="inlineStr">
        <is>
          <t>Categoria</t>
        </is>
      </c>
      <c r="E3" s="3" t="inlineStr">
        <is>
          <t>Limite categoria</t>
        </is>
      </c>
      <c r="G3" s="3" t="inlineStr">
        <is>
          <t>Stati disponibili</t>
        </is>
      </c>
    </row>
    <row r="4">
      <c r="A4" s="4" t="inlineStr">
        <is>
          <t>Budget obiettivo</t>
        </is>
      </c>
      <c r="B4" s="30" t="n">
        <v>30000</v>
      </c>
      <c r="D4" s="15" t="inlineStr">
        <is>
          <t>Location</t>
        </is>
      </c>
      <c r="E4" s="30" t="n">
        <v>6000</v>
      </c>
      <c r="G4" s="15" t="inlineStr">
        <is>
          <t>Da valutare</t>
        </is>
      </c>
    </row>
    <row r="5">
      <c r="A5" s="7" t="inlineStr">
        <is>
          <t>Soglia avviso consumo</t>
        </is>
      </c>
      <c r="B5" s="31" t="n">
        <v>0.9</v>
      </c>
      <c r="D5" s="15" t="inlineStr">
        <is>
          <t>Ristorazione</t>
        </is>
      </c>
      <c r="E5" s="30" t="n">
        <v>10000</v>
      </c>
      <c r="G5" s="15" t="inlineStr">
        <is>
          <t>Confermata</t>
        </is>
      </c>
    </row>
    <row r="6">
      <c r="A6" s="4" t="inlineStr">
        <is>
          <t>Giorni di preavviso scadenza</t>
        </is>
      </c>
      <c r="B6" s="17" t="n">
        <v>14</v>
      </c>
      <c r="D6" s="15" t="inlineStr">
        <is>
          <t>Abbigliamento</t>
        </is>
      </c>
      <c r="E6" s="30" t="n">
        <v>3500</v>
      </c>
      <c r="G6" s="15" t="inlineStr">
        <is>
          <t>Da saldare</t>
        </is>
      </c>
    </row>
    <row r="7">
      <c r="A7" s="7" t="inlineStr">
        <is>
          <t>Data del matrimonio</t>
        </is>
      </c>
      <c r="B7" s="32" t="n">
        <v>46576</v>
      </c>
      <c r="D7" s="15" t="inlineStr">
        <is>
          <t>Fotografia e video</t>
        </is>
      </c>
      <c r="E7" s="30" t="n">
        <v>2500</v>
      </c>
      <c r="G7" s="15" t="inlineStr">
        <is>
          <t>Saldata</t>
        </is>
      </c>
    </row>
    <row r="8">
      <c r="A8" s="4" t="inlineStr">
        <is>
          <t>Prima data ammessa</t>
        </is>
      </c>
      <c r="B8" s="32" t="n">
        <v>45911</v>
      </c>
      <c r="D8" s="15" t="inlineStr">
        <is>
          <t>Musica</t>
        </is>
      </c>
      <c r="E8" s="30" t="n">
        <v>1800</v>
      </c>
      <c r="G8" s="15" t="inlineStr">
        <is>
          <t>Annullata</t>
        </is>
      </c>
    </row>
    <row r="9">
      <c r="A9" s="7" t="inlineStr">
        <is>
          <t>Quantità massima per voce</t>
        </is>
      </c>
      <c r="B9" s="17" t="n">
        <v>500</v>
      </c>
      <c r="D9" s="15" t="inlineStr">
        <is>
          <t>Fiori e allestimenti</t>
        </is>
      </c>
      <c r="E9" s="30" t="n">
        <v>2500</v>
      </c>
    </row>
    <row r="10">
      <c r="A10" s="4" t="inlineStr">
        <is>
          <t>Importo massimo per voce</t>
        </is>
      </c>
      <c r="B10" s="30" t="n">
        <v>50000</v>
      </c>
      <c r="D10" s="15" t="inlineStr">
        <is>
          <t>Trasporti</t>
        </is>
      </c>
      <c r="E10" s="30" t="n">
        <v>1200</v>
      </c>
    </row>
    <row r="11">
      <c r="D11" s="15" t="inlineStr">
        <is>
          <t>Altro</t>
        </is>
      </c>
      <c r="E11" s="30" t="n">
        <v>2500</v>
      </c>
    </row>
    <row r="12">
      <c r="D12" s="22" t="inlineStr">
        <is>
          <t>Totale limiti</t>
        </is>
      </c>
      <c r="E12" s="23">
        <f>SUM(E4:E11)</f>
        <v/>
      </c>
    </row>
  </sheetData>
  <mergeCells count="1">
    <mergeCell ref="A1:G1"/>
  </mergeCells>
  <conditionalFormatting sqref="E12">
    <cfRule type="expression" priority="1" dxfId="0">
      <formula>AND(ISNUMBER($E$12),ISNUMBER($B$4),ABS($E$12-$B$4)&gt;0.01)</formula>
    </cfRule>
  </conditionalFormatting>
  <conditionalFormatting sqref="B8">
    <cfRule type="expression" priority="2" dxfId="0">
      <formula>AND(ISNUMBER($B$7),ISNUMBER($B$8),$B$8&gt;$B$7)</formula>
    </cfRule>
  </conditionalFormatting>
  <conditionalFormatting sqref="D4:D11">
    <cfRule type="expression" priority="3" dxfId="0">
      <formula>AND(D4&lt;&gt;"",COUNTIF($D$4:$D$11,D4)&gt;1)</formula>
    </cfRule>
  </conditionalFormatting>
  <conditionalFormatting sqref="G4:G8">
    <cfRule type="expression" priority="4" dxfId="0">
      <formula>AND(G4&lt;&gt;"",COUNTIF($G$4:$G$8,G4)&gt;1)</formula>
    </cfRule>
  </conditionalFormatting>
  <dataValidations count="5">
    <dataValidation sqref="B4 B10 E4:E11" showDropDown="0" showInputMessage="0" showErrorMessage="1" allowBlank="0" errorTitle="Importo non valido" error="Inserire un importo maggiore o uguale a zero." type="decimal" operator="greaterThanOrEqual">
      <formula1>0</formula1>
    </dataValidation>
    <dataValidation sqref="B5" showDropDown="0" showInputMessage="0" showErrorMessage="1" allowBlank="0" errorTitle="Percentuale non valida" error="Inserire una percentuale compresa tra 0% e 100%." type="decimal" operator="between">
      <formula1>0</formula1>
      <formula2>1</formula2>
    </dataValidation>
    <dataValidation sqref="B6" showDropDown="0" showInputMessage="0" showErrorMessage="1" allowBlank="0" errorTitle="Numero di giorni non valido" error="Inserire un numero intero maggiore o uguale a zero." type="whole" operator="greaterThanOrEqual">
      <formula1>0</formula1>
    </dataValidation>
    <dataValidation sqref="B9" showDropDown="0" showInputMessage="0" showErrorMessage="1" allowBlank="0" errorTitle="Quantità non valida" error="Inserire una quantità massima intera maggiore o uguale a uno." type="whole" operator="greaterThanOrEqual">
      <formula1>1</formula1>
    </dataValidation>
    <dataValidation sqref="B7:B8" showDropDown="0" showInputMessage="0" showErrorMessage="1" allowBlank="0" errorTitle="Data non valida" error="Inserire una data valida." type="custom">
      <formula1>OR(B7="",ISNUMBER(B7))</formula1>
    </dataValidation>
  </dataValidations>
  <pageMargins left="0.3" right="0.3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Dashboard budget matrimonio</dc:title>
  <dc:subject xmlns:dc="http://purl.org/dc/elements/1.1/">Organizzazione del budget di un matrimonio con dati di esempio fittizi</dc:subject>
  <dcterms:created xmlns:dcterms="http://purl.org/dc/terms/" xmlns:xsi="http://www.w3.org/2001/XMLSchema-instance" xsi:type="dcterms:W3CDTF">2026-09-11T20:43:36Z</dcterms:created>
  <dcterms:modified xmlns:dcterms="http://purl.org/dc/terms/" xmlns:xsi="http://www.w3.org/2001/XMLSchema-instance" xsi:type="dcterms:W3CDTF">2026-09-11T20:43:37+00:00Z</dcterms:modified>
</cp:coreProperties>
</file>