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Invitati" sheetId="2" state="visible" r:id="rId2"/>
    <sheet xmlns:r="http://schemas.openxmlformats.org/officeDocument/2006/relationships" name="Parametri" sheetId="3" state="visible" r:id="rId3"/>
  </sheets>
  <definedNames>
    <definedName name="_xlnm._FilterDatabase" localSheetId="1" hidden="1">'Invitati'!$A$4:$K$104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%"/>
    <numFmt numFmtId="165" formatCode="dd/mm/yyyy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5"/>
    </font>
    <font>
      <name val="Aptos"/>
      <i val="1"/>
      <color rgb="006B5A60"/>
      <sz val="9"/>
    </font>
    <font>
      <name val="Aptos"/>
      <b val="1"/>
      <color rgb="00FFFFFF"/>
      <sz val="10"/>
    </font>
    <font>
      <name val="Aptos"/>
      <color rgb="003E2D34"/>
      <sz val="10"/>
    </font>
    <font>
      <name val="Aptos"/>
      <b val="1"/>
      <color rgb="003E2D34"/>
      <sz val="10"/>
    </font>
  </fonts>
  <fills count="7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FF7E9"/>
      </patternFill>
    </fill>
    <fill>
      <patternFill patternType="solid">
        <fgColor rgb="00F8F1EE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  <border>
      <left/>
      <right/>
      <top style="thin">
        <color rgb="00D8C7C1"/>
      </top>
      <bottom/>
      <diagonal/>
    </border>
    <border>
      <left/>
      <right style="thin">
        <color rgb="00D8C7C1"/>
      </right>
      <top style="thin">
        <color rgb="00D8C7C1"/>
      </top>
      <bottom/>
      <diagonal/>
    </border>
    <border>
      <left/>
      <right/>
      <top style="thin">
        <color rgb="00D8C7C1"/>
      </top>
      <bottom style="thin">
        <color rgb="00D8C7C1"/>
      </bottom>
      <diagonal/>
    </border>
    <border>
      <left/>
      <right style="thin">
        <color rgb="00D8C7C1"/>
      </right>
      <top style="thin">
        <color rgb="00D8C7C1"/>
      </top>
      <bottom style="thin">
        <color rgb="00D8C7C1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3" fillId="3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4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34E45"/>
        </patternFill>
      </fill>
    </dxf>
    <dxf>
      <font>
        <name val="Aptos"/>
        <b val="1"/>
        <color rgb="00FFFFFF"/>
        <sz val="10"/>
      </font>
      <fill>
        <patternFill patternType="solid">
          <fgColor rgb="00356A52"/>
        </patternFill>
      </fill>
    </dxf>
    <dxf>
      <font>
        <name val="Aptos"/>
        <b val="1"/>
        <color rgb="00FFFFFF"/>
        <sz val="10"/>
      </font>
      <fill>
        <patternFill patternType="solid">
          <fgColor rgb="00C56F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Inviti per conferma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'Riepilogo'!E3</f>
            </strRef>
          </tx>
          <spPr>
            <a:solidFill xmlns:a="http://schemas.openxmlformats.org/drawingml/2006/main">
              <a:srgbClr val="C56F62"/>
            </a:solidFill>
            <a:ln xmlns:a="http://schemas.openxmlformats.org/drawingml/2006/main">
              <a:solidFill>
                <a:srgbClr val="C56F62"/>
              </a:solidFill>
              <a:prstDash val="solid"/>
            </a:ln>
          </spPr>
          <cat>
            <numRef>
              <f>'Riepilogo'!$D$4:$D$6</f>
            </numRef>
          </cat>
          <val>
            <numRef>
              <f>'Riepilogo'!$E$4:$E$6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Numero inviti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Esito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7</row>
      <rowOff>0</rowOff>
    </from>
    <ext cx="3960000" cy="23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5B2038"/>
    <outlinePr summaryBelow="1" summaryRight="1"/>
    <pageSetUpPr fitToPage="1"/>
  </sheetPr>
  <dimension ref="A1:H13"/>
  <sheetViews>
    <sheetView showGridLines="0" zoomScale="90" zoomScaleNormal="10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18" customWidth="1" min="2" max="2"/>
    <col width="3" customWidth="1" min="3" max="3"/>
    <col width="22" customWidth="1" min="4" max="4"/>
    <col width="16" customWidth="1" min="5" max="5"/>
    <col width="12" customWidth="1" min="6" max="6"/>
    <col width="12" customWidth="1" min="7" max="7"/>
    <col width="12" customWidth="1" min="8" max="8"/>
  </cols>
  <sheetData>
    <row r="1" ht="27" customHeight="1">
      <c r="A1" s="1" t="inlineStr">
        <is>
          <t>Lista invitati matrimonio — riepilogo</t>
        </is>
      </c>
      <c r="B1" s="23" t="n"/>
      <c r="C1" s="23" t="n"/>
      <c r="D1" s="23" t="n"/>
      <c r="E1" s="23" t="n"/>
      <c r="F1" s="23" t="n"/>
      <c r="G1" s="23" t="n"/>
      <c r="H1" s="24" t="n"/>
    </row>
    <row r="2"/>
    <row r="3">
      <c r="A3" s="3" t="inlineStr">
        <is>
          <t>Indicatore</t>
        </is>
      </c>
      <c r="B3" s="3" t="inlineStr">
        <is>
          <t>Valore</t>
        </is>
      </c>
      <c r="D3" s="3" t="inlineStr">
        <is>
          <t>Esito conferma</t>
        </is>
      </c>
      <c r="E3" s="3" t="inlineStr">
        <is>
          <t>Numero inviti</t>
        </is>
      </c>
    </row>
    <row r="4">
      <c r="A4" s="4" t="inlineStr">
        <is>
          <t>Inviti registrati</t>
        </is>
      </c>
      <c r="B4" s="5">
        <f>IF(COUNTIF(Invitati!$B$5:$B$104,"&lt;&gt;")=0,"",COUNTIF(Invitati!$B$5:$B$104,"&lt;&gt;"))</f>
        <v/>
      </c>
      <c r="D4" s="6">
        <f>Parametri!$A$9</f>
        <v/>
      </c>
      <c r="E4" s="7">
        <f>IF($B$4="","",COUNTIF(Invitati!$D$5:$D$104,Parametri!$A$9))</f>
        <v/>
      </c>
    </row>
    <row r="5">
      <c r="A5" s="8" t="inlineStr">
        <is>
          <t>Persone invitate</t>
        </is>
      </c>
      <c r="B5" s="9">
        <f>IF($B$4="","",SUM(Invitati!$C$5:$C$104))</f>
        <v/>
      </c>
      <c r="D5" s="10">
        <f>Parametri!$A$10</f>
        <v/>
      </c>
      <c r="E5" s="11">
        <f>IF($B$4="","",COUNTIF(Invitati!$D$5:$D$104,Parametri!$A$10))</f>
        <v/>
      </c>
    </row>
    <row r="6">
      <c r="A6" s="4" t="inlineStr">
        <is>
          <t>Persone confermate</t>
        </is>
      </c>
      <c r="B6" s="5">
        <f>IF($B$4="","",SUM(Invitati!$E$5:$E$104))</f>
        <v/>
      </c>
      <c r="D6" s="6">
        <f>Parametri!$A$11</f>
        <v/>
      </c>
      <c r="E6" s="7">
        <f>IF($B$4="","",COUNTIF(Invitati!$D$5:$D$104,Parametri!$A$11))</f>
        <v/>
      </c>
    </row>
    <row r="7">
      <c r="A7" s="8" t="inlineStr">
        <is>
          <t>Persone ancora in attesa</t>
        </is>
      </c>
      <c r="B7" s="9">
        <f>IF($B$4="","",SUMIF(Invitati!$D$5:$D$104,Parametri!$A$9,Invitati!$C$5:$C$104))</f>
        <v/>
      </c>
    </row>
    <row r="8">
      <c r="A8" s="4" t="inlineStr">
        <is>
          <t>Persone su inviti declinati</t>
        </is>
      </c>
      <c r="B8" s="5">
        <f>IF($B$4="","",SUMIF(Invitati!$D$5:$D$104,Parametri!$A$11,Invitati!$C$5:$C$104))</f>
        <v/>
      </c>
    </row>
    <row r="9">
      <c r="A9" s="8" t="inlineStr">
        <is>
          <t>Tasso di risposta</t>
        </is>
      </c>
      <c r="B9" s="25">
        <f>IF($B$4="","",IFERROR((COUNTIF(Invitati!$D$5:$D$104,Parametri!$A$10)+COUNTIF(Invitati!$D$5:$D$104,Parametri!$A$11))/$B$4,""))</f>
        <v/>
      </c>
    </row>
    <row r="10">
      <c r="A10" s="4" t="inlineStr">
        <is>
          <t>Posti residui sulla capienza pianificata</t>
        </is>
      </c>
      <c r="B10" s="5">
        <f>IF($B$4="","",IFERROR(Parametri!$B$5-$B$6,""))</f>
        <v/>
      </c>
    </row>
    <row r="11">
      <c r="A11" s="8" t="inlineStr">
        <is>
          <t>Righe da verificare</t>
        </is>
      </c>
      <c r="B11" s="9">
        <f>IF($B$4="","",COUNTIF(Invitati!$K$5:$K$104,"?*")-COUNTIF(Invitati!$K$5:$K$104,"OK"))</f>
        <v/>
      </c>
    </row>
    <row r="12">
      <c r="A12" s="4" t="inlineStr">
        <is>
          <t>Ultima risposta registrata</t>
        </is>
      </c>
      <c r="B12" s="13">
        <f>IF(COUNT(Invitati!$G$5:$G$104)=0,"",MAX(Invitati!$G$5:$G$104))</f>
        <v/>
      </c>
    </row>
    <row r="13">
      <c r="A13" s="8" t="inlineStr">
        <is>
          <t>Confermati rispetto agli invitati</t>
        </is>
      </c>
      <c r="B13" s="25">
        <f>IF($B$4="","",IFERROR($B$6/$B$5,""))</f>
        <v/>
      </c>
    </row>
  </sheetData>
  <mergeCells count="1">
    <mergeCell ref="A1:H1"/>
  </mergeCells>
  <conditionalFormatting sqref="B10">
    <cfRule type="expression" priority="1" dxfId="0">
      <formula>AND(ISNUMBER($B$10),$B$10&lt;0)</formula>
    </cfRule>
  </conditionalFormatting>
  <conditionalFormatting sqref="B11">
    <cfRule type="expression" priority="2" dxfId="0">
      <formula>AND(ISNUMBER($B$11),$B$11&gt;0)</formula>
    </cfRule>
  </conditionalFormatting>
  <conditionalFormatting sqref="B6">
    <cfRule type="expression" priority="3" dxfId="1">
      <formula>AND(ISNUMBER($B$6),$B$6&gt;0)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56F62"/>
    <outlinePr summaryBelow="1" summaryRight="1"/>
    <pageSetUpPr fitToPage="1"/>
  </sheetPr>
  <dimension ref="A1:K104"/>
  <sheetViews>
    <sheetView showGridLines="0" zoomScale="85" zoomScaleNormal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5" customWidth="1" min="2" max="2"/>
    <col width="15" customWidth="1" min="3" max="3"/>
    <col width="17" customWidth="1" min="4" max="4"/>
    <col width="18" customWidth="1" min="5" max="5"/>
    <col width="14" customWidth="1" min="6" max="6"/>
    <col width="14" customWidth="1" min="7" max="7"/>
    <col width="25" customWidth="1" min="8" max="8"/>
    <col width="18" customWidth="1" min="9" max="9"/>
    <col width="16" customWidth="1" min="10" max="10"/>
    <col width="34" customWidth="1" min="11" max="11"/>
  </cols>
  <sheetData>
    <row r="1" ht="27" customHeight="1">
      <c r="A1" s="1" t="inlineStr">
        <is>
          <t>Lista invitati matrimonio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4" t="n"/>
    </row>
    <row r="2" ht="30" customHeight="1">
      <c r="A2" s="14" t="inlineStr">
        <is>
          <t>Compila le celle color crema. Gli avvisi richiedono sempre una verifica manuale. Gli esempi sono interamente fittizi.</t>
        </is>
      </c>
    </row>
    <row r="3"/>
    <row r="4" ht="34" customHeight="1">
      <c r="A4" s="15" t="inlineStr">
        <is>
          <t>Nucleo</t>
        </is>
      </c>
      <c r="B4" s="15" t="inlineStr">
        <is>
          <t>Invitato / referente</t>
        </is>
      </c>
      <c r="C4" s="15" t="inlineStr">
        <is>
          <t>Quantità invitata</t>
        </is>
      </c>
      <c r="D4" s="15" t="inlineStr">
        <is>
          <t>Conferma</t>
        </is>
      </c>
      <c r="E4" s="15" t="inlineStr">
        <is>
          <t>Quantità confermata</t>
        </is>
      </c>
      <c r="F4" s="15" t="inlineStr">
        <is>
          <t>Data invito</t>
        </is>
      </c>
      <c r="G4" s="15" t="inlineStr">
        <is>
          <t>Data risposta</t>
        </is>
      </c>
      <c r="H4" s="15" t="inlineStr">
        <is>
          <t>Responsabile</t>
        </is>
      </c>
      <c r="I4" s="15" t="inlineStr">
        <is>
          <t>Stato invito</t>
        </is>
      </c>
      <c r="J4" s="15" t="inlineStr">
        <is>
          <t>Giorni al termine</t>
        </is>
      </c>
      <c r="K4" s="15" t="inlineStr">
        <is>
          <t>Controllo manuale</t>
        </is>
      </c>
    </row>
    <row r="5">
      <c r="A5" s="16" t="inlineStr">
        <is>
          <t>Nucleo Dimostrativo Aurora</t>
        </is>
      </c>
      <c r="B5" s="16" t="inlineStr">
        <is>
          <t>Ospite Fittizio 001</t>
        </is>
      </c>
      <c r="C5" s="17" t="n">
        <v>1</v>
      </c>
      <c r="D5" s="18" t="inlineStr">
        <is>
          <t>Confermato</t>
        </is>
      </c>
      <c r="E5" s="17" t="n">
        <v>1</v>
      </c>
      <c r="F5" s="19" t="n">
        <v>46236</v>
      </c>
      <c r="G5" s="19" t="n">
        <v>46256</v>
      </c>
      <c r="H5" s="16" t="inlineStr">
        <is>
          <t>Responsabile Fittizio A</t>
        </is>
      </c>
      <c r="I5" s="18" t="inlineStr">
        <is>
          <t>Chiuso</t>
        </is>
      </c>
      <c r="J5" s="11">
        <f>IF(B5="","",IF(D5&lt;&gt;Parametri!$A$9,"",IFERROR(Parametri!$B$4-TODAY(),"")))</f>
        <v/>
      </c>
      <c r="K5" s="20">
        <f>IF(B5="","",IF(OR(C5="",NOT(ISNUMBER(C5))),"Inserire quantità invitata",IF(D5="","Selezionare conferma",IF(AND(D5=Parametri!$A$10,OR(E5="",NOT(ISNUMBER(E5)),E5&lt;0,E5&gt;C5)),"Verificare quantità confermata",IF(AND(D5=Parametri!$A$11,OR(E5="",NOT(ISNUMBER(E5)),E5&lt;&gt;0)),"Impostare confermati a 0",IF(AND(D5=Parametri!$A$9,E5&lt;&gt;""),"Lasciare vuota quantità confermata",IF(AND(D5=Parametri!$A$9,F5=""),"Registrare data invito",IF(AND(OR(D5=Parametri!$A$10,D5=Parametri!$A$11),G5=""),"Registrare data risposta",IF(AND(ISNUMBER(F5),ISNUMBER(G5),G5&lt;F5),"Verificare ordine delle date",IF(AND(ISNUMBER(G5),G5&gt;TODAY()),"Verificare data risposta",IF(AND(OR(D5=Parametri!$A$10,D5=Parametri!$A$11),I5&lt;&gt;Parametri!$C$12),"Allineare stato a Chiuso",IF(AND(D5=Parametri!$A$9,ISNUMBER(J5),J5&lt;0),"Termine superato: verificare",IF(AND(D5=Parametri!$A$9,ISNUMBER(J5),J5&gt;=0,J5&lt;=Parametri!$B$6),"Valutare un sollecito","OK")))))))))))))</f>
        <v/>
      </c>
    </row>
    <row r="6">
      <c r="A6" s="16" t="inlineStr">
        <is>
          <t>Nucleo Dimostrativo Brina</t>
        </is>
      </c>
      <c r="B6" s="16" t="inlineStr">
        <is>
          <t>Ospite Fittizio 002</t>
        </is>
      </c>
      <c r="C6" s="17" t="n">
        <v>2</v>
      </c>
      <c r="D6" s="18" t="inlineStr">
        <is>
          <t>In attesa</t>
        </is>
      </c>
      <c r="E6" s="17" t="n"/>
      <c r="F6" s="19" t="n">
        <v>46246</v>
      </c>
      <c r="G6" s="19" t="n"/>
      <c r="H6" s="16" t="inlineStr">
        <is>
          <t>Responsabile Fittizio B</t>
        </is>
      </c>
      <c r="I6" s="18" t="inlineStr">
        <is>
          <t>Consegnato</t>
        </is>
      </c>
      <c r="J6" s="7">
        <f>IF(B6="","",IF(D6&lt;&gt;Parametri!$A$9,"",IFERROR(Parametri!$B$4-TODAY(),"")))</f>
        <v/>
      </c>
      <c r="K6" s="21">
        <f>IF(B6="","",IF(OR(C6="",NOT(ISNUMBER(C6))),"Inserire quantità invitata",IF(D6="","Selezionare conferma",IF(AND(D6=Parametri!$A$10,OR(E6="",NOT(ISNUMBER(E6)),E6&lt;0,E6&gt;C6)),"Verificare quantità confermata",IF(AND(D6=Parametri!$A$11,OR(E6="",NOT(ISNUMBER(E6)),E6&lt;&gt;0)),"Impostare confermati a 0",IF(AND(D6=Parametri!$A$9,E6&lt;&gt;""),"Lasciare vuota quantità confermata",IF(AND(D6=Parametri!$A$9,F6=""),"Registrare data invito",IF(AND(OR(D6=Parametri!$A$10,D6=Parametri!$A$11),G6=""),"Registrare data risposta",IF(AND(ISNUMBER(F6),ISNUMBER(G6),G6&lt;F6),"Verificare ordine delle date",IF(AND(ISNUMBER(G6),G6&gt;TODAY()),"Verificare data risposta",IF(AND(OR(D6=Parametri!$A$10,D6=Parametri!$A$11),I6&lt;&gt;Parametri!$C$12),"Allineare stato a Chiuso",IF(AND(D6=Parametri!$A$9,ISNUMBER(J6),J6&lt;0),"Termine superato: verificare",IF(AND(D6=Parametri!$A$9,ISNUMBER(J6),J6&gt;=0,J6&lt;=Parametri!$B$6),"Valutare un sollecito","OK")))))))))))))</f>
        <v/>
      </c>
    </row>
    <row r="7">
      <c r="A7" s="16" t="inlineStr">
        <is>
          <t>Nucleo Dimostrativo Corallo</t>
        </is>
      </c>
      <c r="B7" s="16" t="inlineStr">
        <is>
          <t>Ospite Fittizio 003</t>
        </is>
      </c>
      <c r="C7" s="17" t="n">
        <v>1</v>
      </c>
      <c r="D7" s="18" t="inlineStr">
        <is>
          <t>Declinato</t>
        </is>
      </c>
      <c r="E7" s="17" t="n">
        <v>0</v>
      </c>
      <c r="F7" s="19" t="n">
        <v>46248</v>
      </c>
      <c r="G7" s="19" t="n">
        <v>46264</v>
      </c>
      <c r="H7" s="16" t="inlineStr">
        <is>
          <t>Responsabile Fittizio C</t>
        </is>
      </c>
      <c r="I7" s="18" t="inlineStr">
        <is>
          <t>Chiuso</t>
        </is>
      </c>
      <c r="J7" s="11">
        <f>IF(B7="","",IF(D7&lt;&gt;Parametri!$A$9,"",IFERROR(Parametri!$B$4-TODAY(),"")))</f>
        <v/>
      </c>
      <c r="K7" s="20">
        <f>IF(B7="","",IF(OR(C7="",NOT(ISNUMBER(C7))),"Inserire quantità invitata",IF(D7="","Selezionare conferma",IF(AND(D7=Parametri!$A$10,OR(E7="",NOT(ISNUMBER(E7)),E7&lt;0,E7&gt;C7)),"Verificare quantità confermata",IF(AND(D7=Parametri!$A$11,OR(E7="",NOT(ISNUMBER(E7)),E7&lt;&gt;0)),"Impostare confermati a 0",IF(AND(D7=Parametri!$A$9,E7&lt;&gt;""),"Lasciare vuota quantità confermata",IF(AND(D7=Parametri!$A$9,F7=""),"Registrare data invito",IF(AND(OR(D7=Parametri!$A$10,D7=Parametri!$A$11),G7=""),"Registrare data risposta",IF(AND(ISNUMBER(F7),ISNUMBER(G7),G7&lt;F7),"Verificare ordine delle date",IF(AND(ISNUMBER(G7),G7&gt;TODAY()),"Verificare data risposta",IF(AND(OR(D7=Parametri!$A$10,D7=Parametri!$A$11),I7&lt;&gt;Parametri!$C$12),"Allineare stato a Chiuso",IF(AND(D7=Parametri!$A$9,ISNUMBER(J7),J7&lt;0),"Termine superato: verificare",IF(AND(D7=Parametri!$A$9,ISNUMBER(J7),J7&gt;=0,J7&lt;=Parametri!$B$6),"Valutare un sollecito","OK")))))))))))))</f>
        <v/>
      </c>
    </row>
    <row r="8">
      <c r="A8" s="16" t="inlineStr">
        <is>
          <t>Nucleo Dimostrativo Dalia</t>
        </is>
      </c>
      <c r="B8" s="16" t="inlineStr">
        <is>
          <t>Ospite Fittizio 004</t>
        </is>
      </c>
      <c r="C8" s="17" t="n">
        <v>3</v>
      </c>
      <c r="D8" s="18" t="inlineStr">
        <is>
          <t>Confermato</t>
        </is>
      </c>
      <c r="E8" s="17" t="n">
        <v>2</v>
      </c>
      <c r="F8" s="19" t="n">
        <v>46250</v>
      </c>
      <c r="G8" s="19" t="n">
        <v>46267</v>
      </c>
      <c r="H8" s="16" t="inlineStr">
        <is>
          <t>Responsabile Fittizio A</t>
        </is>
      </c>
      <c r="I8" s="18" t="inlineStr">
        <is>
          <t>Chiuso</t>
        </is>
      </c>
      <c r="J8" s="7">
        <f>IF(B8="","",IF(D8&lt;&gt;Parametri!$A$9,"",IFERROR(Parametri!$B$4-TODAY(),"")))</f>
        <v/>
      </c>
      <c r="K8" s="21">
        <f>IF(B8="","",IF(OR(C8="",NOT(ISNUMBER(C8))),"Inserire quantità invitata",IF(D8="","Selezionare conferma",IF(AND(D8=Parametri!$A$10,OR(E8="",NOT(ISNUMBER(E8)),E8&lt;0,E8&gt;C8)),"Verificare quantità confermata",IF(AND(D8=Parametri!$A$11,OR(E8="",NOT(ISNUMBER(E8)),E8&lt;&gt;0)),"Impostare confermati a 0",IF(AND(D8=Parametri!$A$9,E8&lt;&gt;""),"Lasciare vuota quantità confermata",IF(AND(D8=Parametri!$A$9,F8=""),"Registrare data invito",IF(AND(OR(D8=Parametri!$A$10,D8=Parametri!$A$11),G8=""),"Registrare data risposta",IF(AND(ISNUMBER(F8),ISNUMBER(G8),G8&lt;F8),"Verificare ordine delle date",IF(AND(ISNUMBER(G8),G8&gt;TODAY()),"Verificare data risposta",IF(AND(OR(D8=Parametri!$A$10,D8=Parametri!$A$11),I8&lt;&gt;Parametri!$C$12),"Allineare stato a Chiuso",IF(AND(D8=Parametri!$A$9,ISNUMBER(J8),J8&lt;0),"Termine superato: verificare",IF(AND(D8=Parametri!$A$9,ISNUMBER(J8),J8&gt;=0,J8&lt;=Parametri!$B$6),"Valutare un sollecito","OK")))))))))))))</f>
        <v/>
      </c>
    </row>
    <row r="9">
      <c r="A9" s="16" t="inlineStr">
        <is>
          <t>Nucleo Dimostrativo Edera</t>
        </is>
      </c>
      <c r="B9" s="16" t="inlineStr">
        <is>
          <t>Ospite Fittizio 005</t>
        </is>
      </c>
      <c r="C9" s="17" t="n">
        <v>2</v>
      </c>
      <c r="D9" s="18" t="inlineStr">
        <is>
          <t>In attesa</t>
        </is>
      </c>
      <c r="E9" s="17" t="n"/>
      <c r="F9" s="19" t="n">
        <v>46254</v>
      </c>
      <c r="G9" s="19" t="n"/>
      <c r="H9" s="16" t="inlineStr">
        <is>
          <t>Responsabile Fittizio B</t>
        </is>
      </c>
      <c r="I9" s="18" t="inlineStr">
        <is>
          <t>Consegnato</t>
        </is>
      </c>
      <c r="J9" s="11">
        <f>IF(B9="","",IF(D9&lt;&gt;Parametri!$A$9,"",IFERROR(Parametri!$B$4-TODAY(),"")))</f>
        <v/>
      </c>
      <c r="K9" s="20">
        <f>IF(B9="","",IF(OR(C9="",NOT(ISNUMBER(C9))),"Inserire quantità invitata",IF(D9="","Selezionare conferma",IF(AND(D9=Parametri!$A$10,OR(E9="",NOT(ISNUMBER(E9)),E9&lt;0,E9&gt;C9)),"Verificare quantità confermata",IF(AND(D9=Parametri!$A$11,OR(E9="",NOT(ISNUMBER(E9)),E9&lt;&gt;0)),"Impostare confermati a 0",IF(AND(D9=Parametri!$A$9,E9&lt;&gt;""),"Lasciare vuota quantità confermata",IF(AND(D9=Parametri!$A$9,F9=""),"Registrare data invito",IF(AND(OR(D9=Parametri!$A$10,D9=Parametri!$A$11),G9=""),"Registrare data risposta",IF(AND(ISNUMBER(F9),ISNUMBER(G9),G9&lt;F9),"Verificare ordine delle date",IF(AND(ISNUMBER(G9),G9&gt;TODAY()),"Verificare data risposta",IF(AND(OR(D9=Parametri!$A$10,D9=Parametri!$A$11),I9&lt;&gt;Parametri!$C$12),"Allineare stato a Chiuso",IF(AND(D9=Parametri!$A$9,ISNUMBER(J9),J9&lt;0),"Termine superato: verificare",IF(AND(D9=Parametri!$A$9,ISNUMBER(J9),J9&gt;=0,J9&lt;=Parametri!$B$6),"Valutare un sollecito","OK")))))))))))))</f>
        <v/>
      </c>
    </row>
    <row r="10">
      <c r="A10" s="16" t="inlineStr">
        <is>
          <t>Nucleo Dimostrativo Fiordaliso</t>
        </is>
      </c>
      <c r="B10" s="16" t="inlineStr">
        <is>
          <t>Ospite Fittizio 006</t>
        </is>
      </c>
      <c r="C10" s="17" t="n">
        <v>4</v>
      </c>
      <c r="D10" s="18" t="inlineStr">
        <is>
          <t>Confermato</t>
        </is>
      </c>
      <c r="E10" s="17" t="n">
        <v>4</v>
      </c>
      <c r="F10" s="19" t="n">
        <v>46252</v>
      </c>
      <c r="G10" s="19" t="n">
        <v>46268</v>
      </c>
      <c r="H10" s="16" t="inlineStr">
        <is>
          <t>Responsabile Fittizio C</t>
        </is>
      </c>
      <c r="I10" s="18" t="inlineStr">
        <is>
          <t>Chiuso</t>
        </is>
      </c>
      <c r="J10" s="7">
        <f>IF(B10="","",IF(D10&lt;&gt;Parametri!$A$9,"",IFERROR(Parametri!$B$4-TODAY(),"")))</f>
        <v/>
      </c>
      <c r="K10" s="21">
        <f>IF(B10="","",IF(OR(C10="",NOT(ISNUMBER(C10))),"Inserire quantità invitata",IF(D10="","Selezionare conferma",IF(AND(D10=Parametri!$A$10,OR(E10="",NOT(ISNUMBER(E10)),E10&lt;0,E10&gt;C10)),"Verificare quantità confermata",IF(AND(D10=Parametri!$A$11,OR(E10="",NOT(ISNUMBER(E10)),E10&lt;&gt;0)),"Impostare confermati a 0",IF(AND(D10=Parametri!$A$9,E10&lt;&gt;""),"Lasciare vuota quantità confermata",IF(AND(D10=Parametri!$A$9,F10=""),"Registrare data invito",IF(AND(OR(D10=Parametri!$A$10,D10=Parametri!$A$11),G10=""),"Registrare data risposta",IF(AND(ISNUMBER(F10),ISNUMBER(G10),G10&lt;F10),"Verificare ordine delle date",IF(AND(ISNUMBER(G10),G10&gt;TODAY()),"Verificare data risposta",IF(AND(OR(D10=Parametri!$A$10,D10=Parametri!$A$11),I10&lt;&gt;Parametri!$C$12),"Allineare stato a Chiuso",IF(AND(D10=Parametri!$A$9,ISNUMBER(J10),J10&lt;0),"Termine superato: verificare",IF(AND(D10=Parametri!$A$9,ISNUMBER(J10),J10&gt;=0,J10&lt;=Parametri!$B$6),"Valutare un sollecito","OK")))))))))))))</f>
        <v/>
      </c>
    </row>
    <row r="11">
      <c r="A11" s="16" t="inlineStr">
        <is>
          <t>Nucleo Dimostrativo Ginestra</t>
        </is>
      </c>
      <c r="B11" s="16" t="inlineStr">
        <is>
          <t>Ospite Fittizio 007</t>
        </is>
      </c>
      <c r="C11" s="17" t="n">
        <v>1</v>
      </c>
      <c r="D11" s="18" t="inlineStr">
        <is>
          <t>In attesa</t>
        </is>
      </c>
      <c r="E11" s="17" t="n"/>
      <c r="F11" s="19" t="n"/>
      <c r="G11" s="19" t="n"/>
      <c r="H11" s="16" t="inlineStr">
        <is>
          <t>Responsabile Fittizio A</t>
        </is>
      </c>
      <c r="I11" s="18" t="inlineStr">
        <is>
          <t>Da preparare</t>
        </is>
      </c>
      <c r="J11" s="11">
        <f>IF(B11="","",IF(D11&lt;&gt;Parametri!$A$9,"",IFERROR(Parametri!$B$4-TODAY(),"")))</f>
        <v/>
      </c>
      <c r="K11" s="20">
        <f>IF(B11="","",IF(OR(C11="",NOT(ISNUMBER(C11))),"Inserire quantità invitata",IF(D11="","Selezionare conferma",IF(AND(D11=Parametri!$A$10,OR(E11="",NOT(ISNUMBER(E11)),E11&lt;0,E11&gt;C11)),"Verificare quantità confermata",IF(AND(D11=Parametri!$A$11,OR(E11="",NOT(ISNUMBER(E11)),E11&lt;&gt;0)),"Impostare confermati a 0",IF(AND(D11=Parametri!$A$9,E11&lt;&gt;""),"Lasciare vuota quantità confermata",IF(AND(D11=Parametri!$A$9,F11=""),"Registrare data invito",IF(AND(OR(D11=Parametri!$A$10,D11=Parametri!$A$11),G11=""),"Registrare data risposta",IF(AND(ISNUMBER(F11),ISNUMBER(G11),G11&lt;F11),"Verificare ordine delle date",IF(AND(ISNUMBER(G11),G11&gt;TODAY()),"Verificare data risposta",IF(AND(OR(D11=Parametri!$A$10,D11=Parametri!$A$11),I11&lt;&gt;Parametri!$C$12),"Allineare stato a Chiuso",IF(AND(D11=Parametri!$A$9,ISNUMBER(J11),J11&lt;0),"Termine superato: verificare",IF(AND(D11=Parametri!$A$9,ISNUMBER(J11),J11&gt;=0,J11&lt;=Parametri!$B$6),"Valutare un sollecito","OK")))))))))))))</f>
        <v/>
      </c>
    </row>
    <row r="12">
      <c r="A12" s="16" t="inlineStr">
        <is>
          <t>Nucleo Dimostrativo Iris</t>
        </is>
      </c>
      <c r="B12" s="16" t="inlineStr">
        <is>
          <t>Ospite Fittizio 008</t>
        </is>
      </c>
      <c r="C12" s="17" t="n">
        <v>2</v>
      </c>
      <c r="D12" s="18" t="inlineStr">
        <is>
          <t>Declinato</t>
        </is>
      </c>
      <c r="E12" s="17" t="n">
        <v>0</v>
      </c>
      <c r="F12" s="19" t="n">
        <v>46258</v>
      </c>
      <c r="G12" s="19" t="n">
        <v>46273</v>
      </c>
      <c r="H12" s="16" t="inlineStr">
        <is>
          <t>Responsabile Fittizio B</t>
        </is>
      </c>
      <c r="I12" s="18" t="inlineStr">
        <is>
          <t>Chiuso</t>
        </is>
      </c>
      <c r="J12" s="7">
        <f>IF(B12="","",IF(D12&lt;&gt;Parametri!$A$9,"",IFERROR(Parametri!$B$4-TODAY(),"")))</f>
        <v/>
      </c>
      <c r="K12" s="21">
        <f>IF(B12="","",IF(OR(C12="",NOT(ISNUMBER(C12))),"Inserire quantità invitata",IF(D12="","Selezionare conferma",IF(AND(D12=Parametri!$A$10,OR(E12="",NOT(ISNUMBER(E12)),E12&lt;0,E12&gt;C12)),"Verificare quantità confermata",IF(AND(D12=Parametri!$A$11,OR(E12="",NOT(ISNUMBER(E12)),E12&lt;&gt;0)),"Impostare confermati a 0",IF(AND(D12=Parametri!$A$9,E12&lt;&gt;""),"Lasciare vuota quantità confermata",IF(AND(D12=Parametri!$A$9,F12=""),"Registrare data invito",IF(AND(OR(D12=Parametri!$A$10,D12=Parametri!$A$11),G12=""),"Registrare data risposta",IF(AND(ISNUMBER(F12),ISNUMBER(G12),G12&lt;F12),"Verificare ordine delle date",IF(AND(ISNUMBER(G12),G12&gt;TODAY()),"Verificare data risposta",IF(AND(OR(D12=Parametri!$A$10,D12=Parametri!$A$11),I12&lt;&gt;Parametri!$C$12),"Allineare stato a Chiuso",IF(AND(D12=Parametri!$A$9,ISNUMBER(J12),J12&lt;0),"Termine superato: verificare",IF(AND(D12=Parametri!$A$9,ISNUMBER(J12),J12&gt;=0,J12&lt;=Parametri!$B$6),"Valutare un sollecito","OK")))))))))))))</f>
        <v/>
      </c>
    </row>
    <row r="13">
      <c r="A13" s="16" t="inlineStr">
        <is>
          <t>Nucleo Dimostrativo Lavanda</t>
        </is>
      </c>
      <c r="B13" s="16" t="inlineStr">
        <is>
          <t>Ospite Fittizio 009</t>
        </is>
      </c>
      <c r="C13" s="17" t="n">
        <v>1</v>
      </c>
      <c r="D13" s="18" t="inlineStr">
        <is>
          <t>Confermato</t>
        </is>
      </c>
      <c r="E13" s="17" t="n">
        <v>1</v>
      </c>
      <c r="F13" s="19" t="n">
        <v>46260</v>
      </c>
      <c r="G13" s="19" t="n">
        <v>46275</v>
      </c>
      <c r="H13" s="16" t="inlineStr">
        <is>
          <t>Responsabile Fittizio C</t>
        </is>
      </c>
      <c r="I13" s="18" t="inlineStr">
        <is>
          <t>Chiuso</t>
        </is>
      </c>
      <c r="J13" s="11">
        <f>IF(B13="","",IF(D13&lt;&gt;Parametri!$A$9,"",IFERROR(Parametri!$B$4-TODAY(),"")))</f>
        <v/>
      </c>
      <c r="K13" s="20">
        <f>IF(B13="","",IF(OR(C13="",NOT(ISNUMBER(C13))),"Inserire quantità invitata",IF(D13="","Selezionare conferma",IF(AND(D13=Parametri!$A$10,OR(E13="",NOT(ISNUMBER(E13)),E13&lt;0,E13&gt;C13)),"Verificare quantità confermata",IF(AND(D13=Parametri!$A$11,OR(E13="",NOT(ISNUMBER(E13)),E13&lt;&gt;0)),"Impostare confermati a 0",IF(AND(D13=Parametri!$A$9,E13&lt;&gt;""),"Lasciare vuota quantità confermata",IF(AND(D13=Parametri!$A$9,F13=""),"Registrare data invito",IF(AND(OR(D13=Parametri!$A$10,D13=Parametri!$A$11),G13=""),"Registrare data risposta",IF(AND(ISNUMBER(F13),ISNUMBER(G13),G13&lt;F13),"Verificare ordine delle date",IF(AND(ISNUMBER(G13),G13&gt;TODAY()),"Verificare data risposta",IF(AND(OR(D13=Parametri!$A$10,D13=Parametri!$A$11),I13&lt;&gt;Parametri!$C$12),"Allineare stato a Chiuso",IF(AND(D13=Parametri!$A$9,ISNUMBER(J13),J13&lt;0),"Termine superato: verificare",IF(AND(D13=Parametri!$A$9,ISNUMBER(J13),J13&gt;=0,J13&lt;=Parametri!$B$6),"Valutare un sollecito","OK")))))))))))))</f>
        <v/>
      </c>
    </row>
    <row r="14">
      <c r="A14" s="16" t="inlineStr">
        <is>
          <t>Nucleo Dimostrativo Mimosa</t>
        </is>
      </c>
      <c r="B14" s="16" t="inlineStr">
        <is>
          <t>Ospite Fittizio 010</t>
        </is>
      </c>
      <c r="C14" s="17" t="n">
        <v>3</v>
      </c>
      <c r="D14" s="18" t="inlineStr">
        <is>
          <t>In attesa</t>
        </is>
      </c>
      <c r="E14" s="17" t="n"/>
      <c r="F14" s="19" t="n">
        <v>46264</v>
      </c>
      <c r="G14" s="19" t="n"/>
      <c r="H14" s="16" t="inlineStr">
        <is>
          <t>Responsabile Fittizio A</t>
        </is>
      </c>
      <c r="I14" s="18" t="inlineStr">
        <is>
          <t>Consegnato</t>
        </is>
      </c>
      <c r="J14" s="7">
        <f>IF(B14="","",IF(D14&lt;&gt;Parametri!$A$9,"",IFERROR(Parametri!$B$4-TODAY(),"")))</f>
        <v/>
      </c>
      <c r="K14" s="21">
        <f>IF(B14="","",IF(OR(C14="",NOT(ISNUMBER(C14))),"Inserire quantità invitata",IF(D14="","Selezionare conferma",IF(AND(D14=Parametri!$A$10,OR(E14="",NOT(ISNUMBER(E14)),E14&lt;0,E14&gt;C14)),"Verificare quantità confermata",IF(AND(D14=Parametri!$A$11,OR(E14="",NOT(ISNUMBER(E14)),E14&lt;&gt;0)),"Impostare confermati a 0",IF(AND(D14=Parametri!$A$9,E14&lt;&gt;""),"Lasciare vuota quantità confermata",IF(AND(D14=Parametri!$A$9,F14=""),"Registrare data invito",IF(AND(OR(D14=Parametri!$A$10,D14=Parametri!$A$11),G14=""),"Registrare data risposta",IF(AND(ISNUMBER(F14),ISNUMBER(G14),G14&lt;F14),"Verificare ordine delle date",IF(AND(ISNUMBER(G14),G14&gt;TODAY()),"Verificare data risposta",IF(AND(OR(D14=Parametri!$A$10,D14=Parametri!$A$11),I14&lt;&gt;Parametri!$C$12),"Allineare stato a Chiuso",IF(AND(D14=Parametri!$A$9,ISNUMBER(J14),J14&lt;0),"Termine superato: verificare",IF(AND(D14=Parametri!$A$9,ISNUMBER(J14),J14&gt;=0,J14&lt;=Parametri!$B$6),"Valutare un sollecito","OK")))))))))))))</f>
        <v/>
      </c>
    </row>
    <row r="15">
      <c r="A15" s="16" t="n"/>
      <c r="B15" s="16" t="n"/>
      <c r="C15" s="17" t="n"/>
      <c r="D15" s="18" t="n"/>
      <c r="E15" s="17" t="n"/>
      <c r="F15" s="19" t="n"/>
      <c r="G15" s="19" t="n"/>
      <c r="H15" s="16" t="n"/>
      <c r="I15" s="18" t="n"/>
      <c r="J15" s="11">
        <f>IF(B15="","",IF(D15&lt;&gt;Parametri!$A$9,"",IFERROR(Parametri!$B$4-TODAY(),"")))</f>
        <v/>
      </c>
      <c r="K15" s="20">
        <f>IF(B15="","",IF(OR(C15="",NOT(ISNUMBER(C15))),"Inserire quantità invitata",IF(D15="","Selezionare conferma",IF(AND(D15=Parametri!$A$10,OR(E15="",NOT(ISNUMBER(E15)),E15&lt;0,E15&gt;C15)),"Verificare quantità confermata",IF(AND(D15=Parametri!$A$11,OR(E15="",NOT(ISNUMBER(E15)),E15&lt;&gt;0)),"Impostare confermati a 0",IF(AND(D15=Parametri!$A$9,E15&lt;&gt;""),"Lasciare vuota quantità confermata",IF(AND(D15=Parametri!$A$9,F15=""),"Registrare data invito",IF(AND(OR(D15=Parametri!$A$10,D15=Parametri!$A$11),G15=""),"Registrare data risposta",IF(AND(ISNUMBER(F15),ISNUMBER(G15),G15&lt;F15),"Verificare ordine delle date",IF(AND(ISNUMBER(G15),G15&gt;TODAY()),"Verificare data risposta",IF(AND(OR(D15=Parametri!$A$10,D15=Parametri!$A$11),I15&lt;&gt;Parametri!$C$12),"Allineare stato a Chiuso",IF(AND(D15=Parametri!$A$9,ISNUMBER(J15),J15&lt;0),"Termine superato: verificare",IF(AND(D15=Parametri!$A$9,ISNUMBER(J15),J15&gt;=0,J15&lt;=Parametri!$B$6),"Valutare un sollecito","OK")))))))))))))</f>
        <v/>
      </c>
    </row>
    <row r="16">
      <c r="A16" s="16" t="n"/>
      <c r="B16" s="16" t="n"/>
      <c r="C16" s="17" t="n"/>
      <c r="D16" s="18" t="n"/>
      <c r="E16" s="17" t="n"/>
      <c r="F16" s="19" t="n"/>
      <c r="G16" s="19" t="n"/>
      <c r="H16" s="16" t="n"/>
      <c r="I16" s="18" t="n"/>
      <c r="J16" s="7">
        <f>IF(B16="","",IF(D16&lt;&gt;Parametri!$A$9,"",IFERROR(Parametri!$B$4-TODAY(),"")))</f>
        <v/>
      </c>
      <c r="K16" s="21">
        <f>IF(B16="","",IF(OR(C16="",NOT(ISNUMBER(C16))),"Inserire quantità invitata",IF(D16="","Selezionare conferma",IF(AND(D16=Parametri!$A$10,OR(E16="",NOT(ISNUMBER(E16)),E16&lt;0,E16&gt;C16)),"Verificare quantità confermata",IF(AND(D16=Parametri!$A$11,OR(E16="",NOT(ISNUMBER(E16)),E16&lt;&gt;0)),"Impostare confermati a 0",IF(AND(D16=Parametri!$A$9,E16&lt;&gt;""),"Lasciare vuota quantità confermata",IF(AND(D16=Parametri!$A$9,F16=""),"Registrare data invito",IF(AND(OR(D16=Parametri!$A$10,D16=Parametri!$A$11),G16=""),"Registrare data risposta",IF(AND(ISNUMBER(F16),ISNUMBER(G16),G16&lt;F16),"Verificare ordine delle date",IF(AND(ISNUMBER(G16),G16&gt;TODAY()),"Verificare data risposta",IF(AND(OR(D16=Parametri!$A$10,D16=Parametri!$A$11),I16&lt;&gt;Parametri!$C$12),"Allineare stato a Chiuso",IF(AND(D16=Parametri!$A$9,ISNUMBER(J16),J16&lt;0),"Termine superato: verificare",IF(AND(D16=Parametri!$A$9,ISNUMBER(J16),J16&gt;=0,J16&lt;=Parametri!$B$6),"Valutare un sollecito","OK")))))))))))))</f>
        <v/>
      </c>
    </row>
    <row r="17">
      <c r="A17" s="16" t="n"/>
      <c r="B17" s="16" t="n"/>
      <c r="C17" s="17" t="n"/>
      <c r="D17" s="18" t="n"/>
      <c r="E17" s="17" t="n"/>
      <c r="F17" s="19" t="n"/>
      <c r="G17" s="19" t="n"/>
      <c r="H17" s="16" t="n"/>
      <c r="I17" s="18" t="n"/>
      <c r="J17" s="11">
        <f>IF(B17="","",IF(D17&lt;&gt;Parametri!$A$9,"",IFERROR(Parametri!$B$4-TODAY(),"")))</f>
        <v/>
      </c>
      <c r="K17" s="20">
        <f>IF(B17="","",IF(OR(C17="",NOT(ISNUMBER(C17))),"Inserire quantità invitata",IF(D17="","Selezionare conferma",IF(AND(D17=Parametri!$A$10,OR(E17="",NOT(ISNUMBER(E17)),E17&lt;0,E17&gt;C17)),"Verificare quantità confermata",IF(AND(D17=Parametri!$A$11,OR(E17="",NOT(ISNUMBER(E17)),E17&lt;&gt;0)),"Impostare confermati a 0",IF(AND(D17=Parametri!$A$9,E17&lt;&gt;""),"Lasciare vuota quantità confermata",IF(AND(D17=Parametri!$A$9,F17=""),"Registrare data invito",IF(AND(OR(D17=Parametri!$A$10,D17=Parametri!$A$11),G17=""),"Registrare data risposta",IF(AND(ISNUMBER(F17),ISNUMBER(G17),G17&lt;F17),"Verificare ordine delle date",IF(AND(ISNUMBER(G17),G17&gt;TODAY()),"Verificare data risposta",IF(AND(OR(D17=Parametri!$A$10,D17=Parametri!$A$11),I17&lt;&gt;Parametri!$C$12),"Allineare stato a Chiuso",IF(AND(D17=Parametri!$A$9,ISNUMBER(J17),J17&lt;0),"Termine superato: verificare",IF(AND(D17=Parametri!$A$9,ISNUMBER(J17),J17&gt;=0,J17&lt;=Parametri!$B$6),"Valutare un sollecito","OK")))))))))))))</f>
        <v/>
      </c>
    </row>
    <row r="18">
      <c r="A18" s="16" t="n"/>
      <c r="B18" s="16" t="n"/>
      <c r="C18" s="17" t="n"/>
      <c r="D18" s="18" t="n"/>
      <c r="E18" s="17" t="n"/>
      <c r="F18" s="19" t="n"/>
      <c r="G18" s="19" t="n"/>
      <c r="H18" s="16" t="n"/>
      <c r="I18" s="18" t="n"/>
      <c r="J18" s="7">
        <f>IF(B18="","",IF(D18&lt;&gt;Parametri!$A$9,"",IFERROR(Parametri!$B$4-TODAY(),"")))</f>
        <v/>
      </c>
      <c r="K18" s="21">
        <f>IF(B18="","",IF(OR(C18="",NOT(ISNUMBER(C18))),"Inserire quantità invitata",IF(D18="","Selezionare conferma",IF(AND(D18=Parametri!$A$10,OR(E18="",NOT(ISNUMBER(E18)),E18&lt;0,E18&gt;C18)),"Verificare quantità confermata",IF(AND(D18=Parametri!$A$11,OR(E18="",NOT(ISNUMBER(E18)),E18&lt;&gt;0)),"Impostare confermati a 0",IF(AND(D18=Parametri!$A$9,E18&lt;&gt;""),"Lasciare vuota quantità confermata",IF(AND(D18=Parametri!$A$9,F18=""),"Registrare data invito",IF(AND(OR(D18=Parametri!$A$10,D18=Parametri!$A$11),G18=""),"Registrare data risposta",IF(AND(ISNUMBER(F18),ISNUMBER(G18),G18&lt;F18),"Verificare ordine delle date",IF(AND(ISNUMBER(G18),G18&gt;TODAY()),"Verificare data risposta",IF(AND(OR(D18=Parametri!$A$10,D18=Parametri!$A$11),I18&lt;&gt;Parametri!$C$12),"Allineare stato a Chiuso",IF(AND(D18=Parametri!$A$9,ISNUMBER(J18),J18&lt;0),"Termine superato: verificare",IF(AND(D18=Parametri!$A$9,ISNUMBER(J18),J18&gt;=0,J18&lt;=Parametri!$B$6),"Valutare un sollecito","OK")))))))))))))</f>
        <v/>
      </c>
    </row>
    <row r="19">
      <c r="A19" s="16" t="n"/>
      <c r="B19" s="16" t="n"/>
      <c r="C19" s="17" t="n"/>
      <c r="D19" s="18" t="n"/>
      <c r="E19" s="17" t="n"/>
      <c r="F19" s="19" t="n"/>
      <c r="G19" s="19" t="n"/>
      <c r="H19" s="16" t="n"/>
      <c r="I19" s="18" t="n"/>
      <c r="J19" s="11">
        <f>IF(B19="","",IF(D19&lt;&gt;Parametri!$A$9,"",IFERROR(Parametri!$B$4-TODAY(),"")))</f>
        <v/>
      </c>
      <c r="K19" s="20">
        <f>IF(B19="","",IF(OR(C19="",NOT(ISNUMBER(C19))),"Inserire quantità invitata",IF(D19="","Selezionare conferma",IF(AND(D19=Parametri!$A$10,OR(E19="",NOT(ISNUMBER(E19)),E19&lt;0,E19&gt;C19)),"Verificare quantità confermata",IF(AND(D19=Parametri!$A$11,OR(E19="",NOT(ISNUMBER(E19)),E19&lt;&gt;0)),"Impostare confermati a 0",IF(AND(D19=Parametri!$A$9,E19&lt;&gt;""),"Lasciare vuota quantità confermata",IF(AND(D19=Parametri!$A$9,F19=""),"Registrare data invito",IF(AND(OR(D19=Parametri!$A$10,D19=Parametri!$A$11),G19=""),"Registrare data risposta",IF(AND(ISNUMBER(F19),ISNUMBER(G19),G19&lt;F19),"Verificare ordine delle date",IF(AND(ISNUMBER(G19),G19&gt;TODAY()),"Verificare data risposta",IF(AND(OR(D19=Parametri!$A$10,D19=Parametri!$A$11),I19&lt;&gt;Parametri!$C$12),"Allineare stato a Chiuso",IF(AND(D19=Parametri!$A$9,ISNUMBER(J19),J19&lt;0),"Termine superato: verificare",IF(AND(D19=Parametri!$A$9,ISNUMBER(J19),J19&gt;=0,J19&lt;=Parametri!$B$6),"Valutare un sollecito","OK")))))))))))))</f>
        <v/>
      </c>
    </row>
    <row r="20">
      <c r="A20" s="16" t="n"/>
      <c r="B20" s="16" t="n"/>
      <c r="C20" s="17" t="n"/>
      <c r="D20" s="18" t="n"/>
      <c r="E20" s="17" t="n"/>
      <c r="F20" s="19" t="n"/>
      <c r="G20" s="19" t="n"/>
      <c r="H20" s="16" t="n"/>
      <c r="I20" s="18" t="n"/>
      <c r="J20" s="7">
        <f>IF(B20="","",IF(D20&lt;&gt;Parametri!$A$9,"",IFERROR(Parametri!$B$4-TODAY(),"")))</f>
        <v/>
      </c>
      <c r="K20" s="21">
        <f>IF(B20="","",IF(OR(C20="",NOT(ISNUMBER(C20))),"Inserire quantità invitata",IF(D20="","Selezionare conferma",IF(AND(D20=Parametri!$A$10,OR(E20="",NOT(ISNUMBER(E20)),E20&lt;0,E20&gt;C20)),"Verificare quantità confermata",IF(AND(D20=Parametri!$A$11,OR(E20="",NOT(ISNUMBER(E20)),E20&lt;&gt;0)),"Impostare confermati a 0",IF(AND(D20=Parametri!$A$9,E20&lt;&gt;""),"Lasciare vuota quantità confermata",IF(AND(D20=Parametri!$A$9,F20=""),"Registrare data invito",IF(AND(OR(D20=Parametri!$A$10,D20=Parametri!$A$11),G20=""),"Registrare data risposta",IF(AND(ISNUMBER(F20),ISNUMBER(G20),G20&lt;F20),"Verificare ordine delle date",IF(AND(ISNUMBER(G20),G20&gt;TODAY()),"Verificare data risposta",IF(AND(OR(D20=Parametri!$A$10,D20=Parametri!$A$11),I20&lt;&gt;Parametri!$C$12),"Allineare stato a Chiuso",IF(AND(D20=Parametri!$A$9,ISNUMBER(J20),J20&lt;0),"Termine superato: verificare",IF(AND(D20=Parametri!$A$9,ISNUMBER(J20),J20&gt;=0,J20&lt;=Parametri!$B$6),"Valutare un sollecito","OK")))))))))))))</f>
        <v/>
      </c>
    </row>
    <row r="21">
      <c r="A21" s="16" t="n"/>
      <c r="B21" s="16" t="n"/>
      <c r="C21" s="17" t="n"/>
      <c r="D21" s="18" t="n"/>
      <c r="E21" s="17" t="n"/>
      <c r="F21" s="19" t="n"/>
      <c r="G21" s="19" t="n"/>
      <c r="H21" s="16" t="n"/>
      <c r="I21" s="18" t="n"/>
      <c r="J21" s="11">
        <f>IF(B21="","",IF(D21&lt;&gt;Parametri!$A$9,"",IFERROR(Parametri!$B$4-TODAY(),"")))</f>
        <v/>
      </c>
      <c r="K21" s="20">
        <f>IF(B21="","",IF(OR(C21="",NOT(ISNUMBER(C21))),"Inserire quantità invitata",IF(D21="","Selezionare conferma",IF(AND(D21=Parametri!$A$10,OR(E21="",NOT(ISNUMBER(E21)),E21&lt;0,E21&gt;C21)),"Verificare quantità confermata",IF(AND(D21=Parametri!$A$11,OR(E21="",NOT(ISNUMBER(E21)),E21&lt;&gt;0)),"Impostare confermati a 0",IF(AND(D21=Parametri!$A$9,E21&lt;&gt;""),"Lasciare vuota quantità confermata",IF(AND(D21=Parametri!$A$9,F21=""),"Registrare data invito",IF(AND(OR(D21=Parametri!$A$10,D21=Parametri!$A$11),G21=""),"Registrare data risposta",IF(AND(ISNUMBER(F21),ISNUMBER(G21),G21&lt;F21),"Verificare ordine delle date",IF(AND(ISNUMBER(G21),G21&gt;TODAY()),"Verificare data risposta",IF(AND(OR(D21=Parametri!$A$10,D21=Parametri!$A$11),I21&lt;&gt;Parametri!$C$12),"Allineare stato a Chiuso",IF(AND(D21=Parametri!$A$9,ISNUMBER(J21),J21&lt;0),"Termine superato: verificare",IF(AND(D21=Parametri!$A$9,ISNUMBER(J21),J21&gt;=0,J21&lt;=Parametri!$B$6),"Valutare un sollecito","OK")))))))))))))</f>
        <v/>
      </c>
    </row>
    <row r="22">
      <c r="A22" s="16" t="n"/>
      <c r="B22" s="16" t="n"/>
      <c r="C22" s="17" t="n"/>
      <c r="D22" s="18" t="n"/>
      <c r="E22" s="17" t="n"/>
      <c r="F22" s="19" t="n"/>
      <c r="G22" s="19" t="n"/>
      <c r="H22" s="16" t="n"/>
      <c r="I22" s="18" t="n"/>
      <c r="J22" s="7">
        <f>IF(B22="","",IF(D22&lt;&gt;Parametri!$A$9,"",IFERROR(Parametri!$B$4-TODAY(),"")))</f>
        <v/>
      </c>
      <c r="K22" s="21">
        <f>IF(B22="","",IF(OR(C22="",NOT(ISNUMBER(C22))),"Inserire quantità invitata",IF(D22="","Selezionare conferma",IF(AND(D22=Parametri!$A$10,OR(E22="",NOT(ISNUMBER(E22)),E22&lt;0,E22&gt;C22)),"Verificare quantità confermata",IF(AND(D22=Parametri!$A$11,OR(E22="",NOT(ISNUMBER(E22)),E22&lt;&gt;0)),"Impostare confermati a 0",IF(AND(D22=Parametri!$A$9,E22&lt;&gt;""),"Lasciare vuota quantità confermata",IF(AND(D22=Parametri!$A$9,F22=""),"Registrare data invito",IF(AND(OR(D22=Parametri!$A$10,D22=Parametri!$A$11),G22=""),"Registrare data risposta",IF(AND(ISNUMBER(F22),ISNUMBER(G22),G22&lt;F22),"Verificare ordine delle date",IF(AND(ISNUMBER(G22),G22&gt;TODAY()),"Verificare data risposta",IF(AND(OR(D22=Parametri!$A$10,D22=Parametri!$A$11),I22&lt;&gt;Parametri!$C$12),"Allineare stato a Chiuso",IF(AND(D22=Parametri!$A$9,ISNUMBER(J22),J22&lt;0),"Termine superato: verificare",IF(AND(D22=Parametri!$A$9,ISNUMBER(J22),J22&gt;=0,J22&lt;=Parametri!$B$6),"Valutare un sollecito","OK")))))))))))))</f>
        <v/>
      </c>
    </row>
    <row r="23">
      <c r="A23" s="16" t="n"/>
      <c r="B23" s="16" t="n"/>
      <c r="C23" s="17" t="n"/>
      <c r="D23" s="18" t="n"/>
      <c r="E23" s="17" t="n"/>
      <c r="F23" s="19" t="n"/>
      <c r="G23" s="19" t="n"/>
      <c r="H23" s="16" t="n"/>
      <c r="I23" s="18" t="n"/>
      <c r="J23" s="11">
        <f>IF(B23="","",IF(D23&lt;&gt;Parametri!$A$9,"",IFERROR(Parametri!$B$4-TODAY(),"")))</f>
        <v/>
      </c>
      <c r="K23" s="20">
        <f>IF(B23="","",IF(OR(C23="",NOT(ISNUMBER(C23))),"Inserire quantità invitata",IF(D23="","Selezionare conferma",IF(AND(D23=Parametri!$A$10,OR(E23="",NOT(ISNUMBER(E23)),E23&lt;0,E23&gt;C23)),"Verificare quantità confermata",IF(AND(D23=Parametri!$A$11,OR(E23="",NOT(ISNUMBER(E23)),E23&lt;&gt;0)),"Impostare confermati a 0",IF(AND(D23=Parametri!$A$9,E23&lt;&gt;""),"Lasciare vuota quantità confermata",IF(AND(D23=Parametri!$A$9,F23=""),"Registrare data invito",IF(AND(OR(D23=Parametri!$A$10,D23=Parametri!$A$11),G23=""),"Registrare data risposta",IF(AND(ISNUMBER(F23),ISNUMBER(G23),G23&lt;F23),"Verificare ordine delle date",IF(AND(ISNUMBER(G23),G23&gt;TODAY()),"Verificare data risposta",IF(AND(OR(D23=Parametri!$A$10,D23=Parametri!$A$11),I23&lt;&gt;Parametri!$C$12),"Allineare stato a Chiuso",IF(AND(D23=Parametri!$A$9,ISNUMBER(J23),J23&lt;0),"Termine superato: verificare",IF(AND(D23=Parametri!$A$9,ISNUMBER(J23),J23&gt;=0,J23&lt;=Parametri!$B$6),"Valutare un sollecito","OK")))))))))))))</f>
        <v/>
      </c>
    </row>
    <row r="24">
      <c r="A24" s="16" t="n"/>
      <c r="B24" s="16" t="n"/>
      <c r="C24" s="17" t="n"/>
      <c r="D24" s="18" t="n"/>
      <c r="E24" s="17" t="n"/>
      <c r="F24" s="19" t="n"/>
      <c r="G24" s="19" t="n"/>
      <c r="H24" s="16" t="n"/>
      <c r="I24" s="18" t="n"/>
      <c r="J24" s="7">
        <f>IF(B24="","",IF(D24&lt;&gt;Parametri!$A$9,"",IFERROR(Parametri!$B$4-TODAY(),"")))</f>
        <v/>
      </c>
      <c r="K24" s="21">
        <f>IF(B24="","",IF(OR(C24="",NOT(ISNUMBER(C24))),"Inserire quantità invitata",IF(D24="","Selezionare conferma",IF(AND(D24=Parametri!$A$10,OR(E24="",NOT(ISNUMBER(E24)),E24&lt;0,E24&gt;C24)),"Verificare quantità confermata",IF(AND(D24=Parametri!$A$11,OR(E24="",NOT(ISNUMBER(E24)),E24&lt;&gt;0)),"Impostare confermati a 0",IF(AND(D24=Parametri!$A$9,E24&lt;&gt;""),"Lasciare vuota quantità confermata",IF(AND(D24=Parametri!$A$9,F24=""),"Registrare data invito",IF(AND(OR(D24=Parametri!$A$10,D24=Parametri!$A$11),G24=""),"Registrare data risposta",IF(AND(ISNUMBER(F24),ISNUMBER(G24),G24&lt;F24),"Verificare ordine delle date",IF(AND(ISNUMBER(G24),G24&gt;TODAY()),"Verificare data risposta",IF(AND(OR(D24=Parametri!$A$10,D24=Parametri!$A$11),I24&lt;&gt;Parametri!$C$12),"Allineare stato a Chiuso",IF(AND(D24=Parametri!$A$9,ISNUMBER(J24),J24&lt;0),"Termine superato: verificare",IF(AND(D24=Parametri!$A$9,ISNUMBER(J24),J24&gt;=0,J24&lt;=Parametri!$B$6),"Valutare un sollecito","OK")))))))))))))</f>
        <v/>
      </c>
    </row>
    <row r="25">
      <c r="A25" s="16" t="n"/>
      <c r="B25" s="16" t="n"/>
      <c r="C25" s="17" t="n"/>
      <c r="D25" s="18" t="n"/>
      <c r="E25" s="17" t="n"/>
      <c r="F25" s="19" t="n"/>
      <c r="G25" s="19" t="n"/>
      <c r="H25" s="16" t="n"/>
      <c r="I25" s="18" t="n"/>
      <c r="J25" s="11">
        <f>IF(B25="","",IF(D25&lt;&gt;Parametri!$A$9,"",IFERROR(Parametri!$B$4-TODAY(),"")))</f>
        <v/>
      </c>
      <c r="K25" s="20">
        <f>IF(B25="","",IF(OR(C25="",NOT(ISNUMBER(C25))),"Inserire quantità invitata",IF(D25="","Selezionare conferma",IF(AND(D25=Parametri!$A$10,OR(E25="",NOT(ISNUMBER(E25)),E25&lt;0,E25&gt;C25)),"Verificare quantità confermata",IF(AND(D25=Parametri!$A$11,OR(E25="",NOT(ISNUMBER(E25)),E25&lt;&gt;0)),"Impostare confermati a 0",IF(AND(D25=Parametri!$A$9,E25&lt;&gt;""),"Lasciare vuota quantità confermata",IF(AND(D25=Parametri!$A$9,F25=""),"Registrare data invito",IF(AND(OR(D25=Parametri!$A$10,D25=Parametri!$A$11),G25=""),"Registrare data risposta",IF(AND(ISNUMBER(F25),ISNUMBER(G25),G25&lt;F25),"Verificare ordine delle date",IF(AND(ISNUMBER(G25),G25&gt;TODAY()),"Verificare data risposta",IF(AND(OR(D25=Parametri!$A$10,D25=Parametri!$A$11),I25&lt;&gt;Parametri!$C$12),"Allineare stato a Chiuso",IF(AND(D25=Parametri!$A$9,ISNUMBER(J25),J25&lt;0),"Termine superato: verificare",IF(AND(D25=Parametri!$A$9,ISNUMBER(J25),J25&gt;=0,J25&lt;=Parametri!$B$6),"Valutare un sollecito","OK")))))))))))))</f>
        <v/>
      </c>
    </row>
    <row r="26">
      <c r="A26" s="16" t="n"/>
      <c r="B26" s="16" t="n"/>
      <c r="C26" s="17" t="n"/>
      <c r="D26" s="18" t="n"/>
      <c r="E26" s="17" t="n"/>
      <c r="F26" s="19" t="n"/>
      <c r="G26" s="19" t="n"/>
      <c r="H26" s="16" t="n"/>
      <c r="I26" s="18" t="n"/>
      <c r="J26" s="7">
        <f>IF(B26="","",IF(D26&lt;&gt;Parametri!$A$9,"",IFERROR(Parametri!$B$4-TODAY(),"")))</f>
        <v/>
      </c>
      <c r="K26" s="21">
        <f>IF(B26="","",IF(OR(C26="",NOT(ISNUMBER(C26))),"Inserire quantità invitata",IF(D26="","Selezionare conferma",IF(AND(D26=Parametri!$A$10,OR(E26="",NOT(ISNUMBER(E26)),E26&lt;0,E26&gt;C26)),"Verificare quantità confermata",IF(AND(D26=Parametri!$A$11,OR(E26="",NOT(ISNUMBER(E26)),E26&lt;&gt;0)),"Impostare confermati a 0",IF(AND(D26=Parametri!$A$9,E26&lt;&gt;""),"Lasciare vuota quantità confermata",IF(AND(D26=Parametri!$A$9,F26=""),"Registrare data invito",IF(AND(OR(D26=Parametri!$A$10,D26=Parametri!$A$11),G26=""),"Registrare data risposta",IF(AND(ISNUMBER(F26),ISNUMBER(G26),G26&lt;F26),"Verificare ordine delle date",IF(AND(ISNUMBER(G26),G26&gt;TODAY()),"Verificare data risposta",IF(AND(OR(D26=Parametri!$A$10,D26=Parametri!$A$11),I26&lt;&gt;Parametri!$C$12),"Allineare stato a Chiuso",IF(AND(D26=Parametri!$A$9,ISNUMBER(J26),J26&lt;0),"Termine superato: verificare",IF(AND(D26=Parametri!$A$9,ISNUMBER(J26),J26&gt;=0,J26&lt;=Parametri!$B$6),"Valutare un sollecito","OK")))))))))))))</f>
        <v/>
      </c>
    </row>
    <row r="27">
      <c r="A27" s="16" t="n"/>
      <c r="B27" s="16" t="n"/>
      <c r="C27" s="17" t="n"/>
      <c r="D27" s="18" t="n"/>
      <c r="E27" s="17" t="n"/>
      <c r="F27" s="19" t="n"/>
      <c r="G27" s="19" t="n"/>
      <c r="H27" s="16" t="n"/>
      <c r="I27" s="18" t="n"/>
      <c r="J27" s="11">
        <f>IF(B27="","",IF(D27&lt;&gt;Parametri!$A$9,"",IFERROR(Parametri!$B$4-TODAY(),"")))</f>
        <v/>
      </c>
      <c r="K27" s="20">
        <f>IF(B27="","",IF(OR(C27="",NOT(ISNUMBER(C27))),"Inserire quantità invitata",IF(D27="","Selezionare conferma",IF(AND(D27=Parametri!$A$10,OR(E27="",NOT(ISNUMBER(E27)),E27&lt;0,E27&gt;C27)),"Verificare quantità confermata",IF(AND(D27=Parametri!$A$11,OR(E27="",NOT(ISNUMBER(E27)),E27&lt;&gt;0)),"Impostare confermati a 0",IF(AND(D27=Parametri!$A$9,E27&lt;&gt;""),"Lasciare vuota quantità confermata",IF(AND(D27=Parametri!$A$9,F27=""),"Registrare data invito",IF(AND(OR(D27=Parametri!$A$10,D27=Parametri!$A$11),G27=""),"Registrare data risposta",IF(AND(ISNUMBER(F27),ISNUMBER(G27),G27&lt;F27),"Verificare ordine delle date",IF(AND(ISNUMBER(G27),G27&gt;TODAY()),"Verificare data risposta",IF(AND(OR(D27=Parametri!$A$10,D27=Parametri!$A$11),I27&lt;&gt;Parametri!$C$12),"Allineare stato a Chiuso",IF(AND(D27=Parametri!$A$9,ISNUMBER(J27),J27&lt;0),"Termine superato: verificare",IF(AND(D27=Parametri!$A$9,ISNUMBER(J27),J27&gt;=0,J27&lt;=Parametri!$B$6),"Valutare un sollecito","OK")))))))))))))</f>
        <v/>
      </c>
    </row>
    <row r="28">
      <c r="A28" s="16" t="n"/>
      <c r="B28" s="16" t="n"/>
      <c r="C28" s="17" t="n"/>
      <c r="D28" s="18" t="n"/>
      <c r="E28" s="17" t="n"/>
      <c r="F28" s="19" t="n"/>
      <c r="G28" s="19" t="n"/>
      <c r="H28" s="16" t="n"/>
      <c r="I28" s="18" t="n"/>
      <c r="J28" s="7">
        <f>IF(B28="","",IF(D28&lt;&gt;Parametri!$A$9,"",IFERROR(Parametri!$B$4-TODAY(),"")))</f>
        <v/>
      </c>
      <c r="K28" s="21">
        <f>IF(B28="","",IF(OR(C28="",NOT(ISNUMBER(C28))),"Inserire quantità invitata",IF(D28="","Selezionare conferma",IF(AND(D28=Parametri!$A$10,OR(E28="",NOT(ISNUMBER(E28)),E28&lt;0,E28&gt;C28)),"Verificare quantità confermata",IF(AND(D28=Parametri!$A$11,OR(E28="",NOT(ISNUMBER(E28)),E28&lt;&gt;0)),"Impostare confermati a 0",IF(AND(D28=Parametri!$A$9,E28&lt;&gt;""),"Lasciare vuota quantità confermata",IF(AND(D28=Parametri!$A$9,F28=""),"Registrare data invito",IF(AND(OR(D28=Parametri!$A$10,D28=Parametri!$A$11),G28=""),"Registrare data risposta",IF(AND(ISNUMBER(F28),ISNUMBER(G28),G28&lt;F28),"Verificare ordine delle date",IF(AND(ISNUMBER(G28),G28&gt;TODAY()),"Verificare data risposta",IF(AND(OR(D28=Parametri!$A$10,D28=Parametri!$A$11),I28&lt;&gt;Parametri!$C$12),"Allineare stato a Chiuso",IF(AND(D28=Parametri!$A$9,ISNUMBER(J28),J28&lt;0),"Termine superato: verificare",IF(AND(D28=Parametri!$A$9,ISNUMBER(J28),J28&gt;=0,J28&lt;=Parametri!$B$6),"Valutare un sollecito","OK")))))))))))))</f>
        <v/>
      </c>
    </row>
    <row r="29">
      <c r="A29" s="16" t="n"/>
      <c r="B29" s="16" t="n"/>
      <c r="C29" s="17" t="n"/>
      <c r="D29" s="18" t="n"/>
      <c r="E29" s="17" t="n"/>
      <c r="F29" s="19" t="n"/>
      <c r="G29" s="19" t="n"/>
      <c r="H29" s="16" t="n"/>
      <c r="I29" s="18" t="n"/>
      <c r="J29" s="11">
        <f>IF(B29="","",IF(D29&lt;&gt;Parametri!$A$9,"",IFERROR(Parametri!$B$4-TODAY(),"")))</f>
        <v/>
      </c>
      <c r="K29" s="20">
        <f>IF(B29="","",IF(OR(C29="",NOT(ISNUMBER(C29))),"Inserire quantità invitata",IF(D29="","Selezionare conferma",IF(AND(D29=Parametri!$A$10,OR(E29="",NOT(ISNUMBER(E29)),E29&lt;0,E29&gt;C29)),"Verificare quantità confermata",IF(AND(D29=Parametri!$A$11,OR(E29="",NOT(ISNUMBER(E29)),E29&lt;&gt;0)),"Impostare confermati a 0",IF(AND(D29=Parametri!$A$9,E29&lt;&gt;""),"Lasciare vuota quantità confermata",IF(AND(D29=Parametri!$A$9,F29=""),"Registrare data invito",IF(AND(OR(D29=Parametri!$A$10,D29=Parametri!$A$11),G29=""),"Registrare data risposta",IF(AND(ISNUMBER(F29),ISNUMBER(G29),G29&lt;F29),"Verificare ordine delle date",IF(AND(ISNUMBER(G29),G29&gt;TODAY()),"Verificare data risposta",IF(AND(OR(D29=Parametri!$A$10,D29=Parametri!$A$11),I29&lt;&gt;Parametri!$C$12),"Allineare stato a Chiuso",IF(AND(D29=Parametri!$A$9,ISNUMBER(J29),J29&lt;0),"Termine superato: verificare",IF(AND(D29=Parametri!$A$9,ISNUMBER(J29),J29&gt;=0,J29&lt;=Parametri!$B$6),"Valutare un sollecito","OK")))))))))))))</f>
        <v/>
      </c>
    </row>
    <row r="30">
      <c r="A30" s="16" t="n"/>
      <c r="B30" s="16" t="n"/>
      <c r="C30" s="17" t="n"/>
      <c r="D30" s="18" t="n"/>
      <c r="E30" s="17" t="n"/>
      <c r="F30" s="19" t="n"/>
      <c r="G30" s="19" t="n"/>
      <c r="H30" s="16" t="n"/>
      <c r="I30" s="18" t="n"/>
      <c r="J30" s="7">
        <f>IF(B30="","",IF(D30&lt;&gt;Parametri!$A$9,"",IFERROR(Parametri!$B$4-TODAY(),"")))</f>
        <v/>
      </c>
      <c r="K30" s="21">
        <f>IF(B30="","",IF(OR(C30="",NOT(ISNUMBER(C30))),"Inserire quantità invitata",IF(D30="","Selezionare conferma",IF(AND(D30=Parametri!$A$10,OR(E30="",NOT(ISNUMBER(E30)),E30&lt;0,E30&gt;C30)),"Verificare quantità confermata",IF(AND(D30=Parametri!$A$11,OR(E30="",NOT(ISNUMBER(E30)),E30&lt;&gt;0)),"Impostare confermati a 0",IF(AND(D30=Parametri!$A$9,E30&lt;&gt;""),"Lasciare vuota quantità confermata",IF(AND(D30=Parametri!$A$9,F30=""),"Registrare data invito",IF(AND(OR(D30=Parametri!$A$10,D30=Parametri!$A$11),G30=""),"Registrare data risposta",IF(AND(ISNUMBER(F30),ISNUMBER(G30),G30&lt;F30),"Verificare ordine delle date",IF(AND(ISNUMBER(G30),G30&gt;TODAY()),"Verificare data risposta",IF(AND(OR(D30=Parametri!$A$10,D30=Parametri!$A$11),I30&lt;&gt;Parametri!$C$12),"Allineare stato a Chiuso",IF(AND(D30=Parametri!$A$9,ISNUMBER(J30),J30&lt;0),"Termine superato: verificare",IF(AND(D30=Parametri!$A$9,ISNUMBER(J30),J30&gt;=0,J30&lt;=Parametri!$B$6),"Valutare un sollecito","OK")))))))))))))</f>
        <v/>
      </c>
    </row>
    <row r="31">
      <c r="A31" s="16" t="n"/>
      <c r="B31" s="16" t="n"/>
      <c r="C31" s="17" t="n"/>
      <c r="D31" s="18" t="n"/>
      <c r="E31" s="17" t="n"/>
      <c r="F31" s="19" t="n"/>
      <c r="G31" s="19" t="n"/>
      <c r="H31" s="16" t="n"/>
      <c r="I31" s="18" t="n"/>
      <c r="J31" s="11">
        <f>IF(B31="","",IF(D31&lt;&gt;Parametri!$A$9,"",IFERROR(Parametri!$B$4-TODAY(),"")))</f>
        <v/>
      </c>
      <c r="K31" s="20">
        <f>IF(B31="","",IF(OR(C31="",NOT(ISNUMBER(C31))),"Inserire quantità invitata",IF(D31="","Selezionare conferma",IF(AND(D31=Parametri!$A$10,OR(E31="",NOT(ISNUMBER(E31)),E31&lt;0,E31&gt;C31)),"Verificare quantità confermata",IF(AND(D31=Parametri!$A$11,OR(E31="",NOT(ISNUMBER(E31)),E31&lt;&gt;0)),"Impostare confermati a 0",IF(AND(D31=Parametri!$A$9,E31&lt;&gt;""),"Lasciare vuota quantità confermata",IF(AND(D31=Parametri!$A$9,F31=""),"Registrare data invito",IF(AND(OR(D31=Parametri!$A$10,D31=Parametri!$A$11),G31=""),"Registrare data risposta",IF(AND(ISNUMBER(F31),ISNUMBER(G31),G31&lt;F31),"Verificare ordine delle date",IF(AND(ISNUMBER(G31),G31&gt;TODAY()),"Verificare data risposta",IF(AND(OR(D31=Parametri!$A$10,D31=Parametri!$A$11),I31&lt;&gt;Parametri!$C$12),"Allineare stato a Chiuso",IF(AND(D31=Parametri!$A$9,ISNUMBER(J31),J31&lt;0),"Termine superato: verificare",IF(AND(D31=Parametri!$A$9,ISNUMBER(J31),J31&gt;=0,J31&lt;=Parametri!$B$6),"Valutare un sollecito","OK")))))))))))))</f>
        <v/>
      </c>
    </row>
    <row r="32">
      <c r="A32" s="16" t="n"/>
      <c r="B32" s="16" t="n"/>
      <c r="C32" s="17" t="n"/>
      <c r="D32" s="18" t="n"/>
      <c r="E32" s="17" t="n"/>
      <c r="F32" s="19" t="n"/>
      <c r="G32" s="19" t="n"/>
      <c r="H32" s="16" t="n"/>
      <c r="I32" s="18" t="n"/>
      <c r="J32" s="7">
        <f>IF(B32="","",IF(D32&lt;&gt;Parametri!$A$9,"",IFERROR(Parametri!$B$4-TODAY(),"")))</f>
        <v/>
      </c>
      <c r="K32" s="21">
        <f>IF(B32="","",IF(OR(C32="",NOT(ISNUMBER(C32))),"Inserire quantità invitata",IF(D32="","Selezionare conferma",IF(AND(D32=Parametri!$A$10,OR(E32="",NOT(ISNUMBER(E32)),E32&lt;0,E32&gt;C32)),"Verificare quantità confermata",IF(AND(D32=Parametri!$A$11,OR(E32="",NOT(ISNUMBER(E32)),E32&lt;&gt;0)),"Impostare confermati a 0",IF(AND(D32=Parametri!$A$9,E32&lt;&gt;""),"Lasciare vuota quantità confermata",IF(AND(D32=Parametri!$A$9,F32=""),"Registrare data invito",IF(AND(OR(D32=Parametri!$A$10,D32=Parametri!$A$11),G32=""),"Registrare data risposta",IF(AND(ISNUMBER(F32),ISNUMBER(G32),G32&lt;F32),"Verificare ordine delle date",IF(AND(ISNUMBER(G32),G32&gt;TODAY()),"Verificare data risposta",IF(AND(OR(D32=Parametri!$A$10,D32=Parametri!$A$11),I32&lt;&gt;Parametri!$C$12),"Allineare stato a Chiuso",IF(AND(D32=Parametri!$A$9,ISNUMBER(J32),J32&lt;0),"Termine superato: verificare",IF(AND(D32=Parametri!$A$9,ISNUMBER(J32),J32&gt;=0,J32&lt;=Parametri!$B$6),"Valutare un sollecito","OK")))))))))))))</f>
        <v/>
      </c>
    </row>
    <row r="33">
      <c r="A33" s="16" t="n"/>
      <c r="B33" s="16" t="n"/>
      <c r="C33" s="17" t="n"/>
      <c r="D33" s="18" t="n"/>
      <c r="E33" s="17" t="n"/>
      <c r="F33" s="19" t="n"/>
      <c r="G33" s="19" t="n"/>
      <c r="H33" s="16" t="n"/>
      <c r="I33" s="18" t="n"/>
      <c r="J33" s="11">
        <f>IF(B33="","",IF(D33&lt;&gt;Parametri!$A$9,"",IFERROR(Parametri!$B$4-TODAY(),"")))</f>
        <v/>
      </c>
      <c r="K33" s="20">
        <f>IF(B33="","",IF(OR(C33="",NOT(ISNUMBER(C33))),"Inserire quantità invitata",IF(D33="","Selezionare conferma",IF(AND(D33=Parametri!$A$10,OR(E33="",NOT(ISNUMBER(E33)),E33&lt;0,E33&gt;C33)),"Verificare quantità confermata",IF(AND(D33=Parametri!$A$11,OR(E33="",NOT(ISNUMBER(E33)),E33&lt;&gt;0)),"Impostare confermati a 0",IF(AND(D33=Parametri!$A$9,E33&lt;&gt;""),"Lasciare vuota quantità confermata",IF(AND(D33=Parametri!$A$9,F33=""),"Registrare data invito",IF(AND(OR(D33=Parametri!$A$10,D33=Parametri!$A$11),G33=""),"Registrare data risposta",IF(AND(ISNUMBER(F33),ISNUMBER(G33),G33&lt;F33),"Verificare ordine delle date",IF(AND(ISNUMBER(G33),G33&gt;TODAY()),"Verificare data risposta",IF(AND(OR(D33=Parametri!$A$10,D33=Parametri!$A$11),I33&lt;&gt;Parametri!$C$12),"Allineare stato a Chiuso",IF(AND(D33=Parametri!$A$9,ISNUMBER(J33),J33&lt;0),"Termine superato: verificare",IF(AND(D33=Parametri!$A$9,ISNUMBER(J33),J33&gt;=0,J33&lt;=Parametri!$B$6),"Valutare un sollecito","OK")))))))))))))</f>
        <v/>
      </c>
    </row>
    <row r="34">
      <c r="A34" s="16" t="n"/>
      <c r="B34" s="16" t="n"/>
      <c r="C34" s="17" t="n"/>
      <c r="D34" s="18" t="n"/>
      <c r="E34" s="17" t="n"/>
      <c r="F34" s="19" t="n"/>
      <c r="G34" s="19" t="n"/>
      <c r="H34" s="16" t="n"/>
      <c r="I34" s="18" t="n"/>
      <c r="J34" s="7">
        <f>IF(B34="","",IF(D34&lt;&gt;Parametri!$A$9,"",IFERROR(Parametri!$B$4-TODAY(),"")))</f>
        <v/>
      </c>
      <c r="K34" s="21">
        <f>IF(B34="","",IF(OR(C34="",NOT(ISNUMBER(C34))),"Inserire quantità invitata",IF(D34="","Selezionare conferma",IF(AND(D34=Parametri!$A$10,OR(E34="",NOT(ISNUMBER(E34)),E34&lt;0,E34&gt;C34)),"Verificare quantità confermata",IF(AND(D34=Parametri!$A$11,OR(E34="",NOT(ISNUMBER(E34)),E34&lt;&gt;0)),"Impostare confermati a 0",IF(AND(D34=Parametri!$A$9,E34&lt;&gt;""),"Lasciare vuota quantità confermata",IF(AND(D34=Parametri!$A$9,F34=""),"Registrare data invito",IF(AND(OR(D34=Parametri!$A$10,D34=Parametri!$A$11),G34=""),"Registrare data risposta",IF(AND(ISNUMBER(F34),ISNUMBER(G34),G34&lt;F34),"Verificare ordine delle date",IF(AND(ISNUMBER(G34),G34&gt;TODAY()),"Verificare data risposta",IF(AND(OR(D34=Parametri!$A$10,D34=Parametri!$A$11),I34&lt;&gt;Parametri!$C$12),"Allineare stato a Chiuso",IF(AND(D34=Parametri!$A$9,ISNUMBER(J34),J34&lt;0),"Termine superato: verificare",IF(AND(D34=Parametri!$A$9,ISNUMBER(J34),J34&gt;=0,J34&lt;=Parametri!$B$6),"Valutare un sollecito","OK")))))))))))))</f>
        <v/>
      </c>
    </row>
    <row r="35">
      <c r="A35" s="16" t="n"/>
      <c r="B35" s="16" t="n"/>
      <c r="C35" s="17" t="n"/>
      <c r="D35" s="18" t="n"/>
      <c r="E35" s="17" t="n"/>
      <c r="F35" s="19" t="n"/>
      <c r="G35" s="19" t="n"/>
      <c r="H35" s="16" t="n"/>
      <c r="I35" s="18" t="n"/>
      <c r="J35" s="11">
        <f>IF(B35="","",IF(D35&lt;&gt;Parametri!$A$9,"",IFERROR(Parametri!$B$4-TODAY(),"")))</f>
        <v/>
      </c>
      <c r="K35" s="20">
        <f>IF(B35="","",IF(OR(C35="",NOT(ISNUMBER(C35))),"Inserire quantità invitata",IF(D35="","Selezionare conferma",IF(AND(D35=Parametri!$A$10,OR(E35="",NOT(ISNUMBER(E35)),E35&lt;0,E35&gt;C35)),"Verificare quantità confermata",IF(AND(D35=Parametri!$A$11,OR(E35="",NOT(ISNUMBER(E35)),E35&lt;&gt;0)),"Impostare confermati a 0",IF(AND(D35=Parametri!$A$9,E35&lt;&gt;""),"Lasciare vuota quantità confermata",IF(AND(D35=Parametri!$A$9,F35=""),"Registrare data invito",IF(AND(OR(D35=Parametri!$A$10,D35=Parametri!$A$11),G35=""),"Registrare data risposta",IF(AND(ISNUMBER(F35),ISNUMBER(G35),G35&lt;F35),"Verificare ordine delle date",IF(AND(ISNUMBER(G35),G35&gt;TODAY()),"Verificare data risposta",IF(AND(OR(D35=Parametri!$A$10,D35=Parametri!$A$11),I35&lt;&gt;Parametri!$C$12),"Allineare stato a Chiuso",IF(AND(D35=Parametri!$A$9,ISNUMBER(J35),J35&lt;0),"Termine superato: verificare",IF(AND(D35=Parametri!$A$9,ISNUMBER(J35),J35&gt;=0,J35&lt;=Parametri!$B$6),"Valutare un sollecito","OK")))))))))))))</f>
        <v/>
      </c>
    </row>
    <row r="36">
      <c r="A36" s="16" t="n"/>
      <c r="B36" s="16" t="n"/>
      <c r="C36" s="17" t="n"/>
      <c r="D36" s="18" t="n"/>
      <c r="E36" s="17" t="n"/>
      <c r="F36" s="19" t="n"/>
      <c r="G36" s="19" t="n"/>
      <c r="H36" s="16" t="n"/>
      <c r="I36" s="18" t="n"/>
      <c r="J36" s="7">
        <f>IF(B36="","",IF(D36&lt;&gt;Parametri!$A$9,"",IFERROR(Parametri!$B$4-TODAY(),"")))</f>
        <v/>
      </c>
      <c r="K36" s="21">
        <f>IF(B36="","",IF(OR(C36="",NOT(ISNUMBER(C36))),"Inserire quantità invitata",IF(D36="","Selezionare conferma",IF(AND(D36=Parametri!$A$10,OR(E36="",NOT(ISNUMBER(E36)),E36&lt;0,E36&gt;C36)),"Verificare quantità confermata",IF(AND(D36=Parametri!$A$11,OR(E36="",NOT(ISNUMBER(E36)),E36&lt;&gt;0)),"Impostare confermati a 0",IF(AND(D36=Parametri!$A$9,E36&lt;&gt;""),"Lasciare vuota quantità confermata",IF(AND(D36=Parametri!$A$9,F36=""),"Registrare data invito",IF(AND(OR(D36=Parametri!$A$10,D36=Parametri!$A$11),G36=""),"Registrare data risposta",IF(AND(ISNUMBER(F36),ISNUMBER(G36),G36&lt;F36),"Verificare ordine delle date",IF(AND(ISNUMBER(G36),G36&gt;TODAY()),"Verificare data risposta",IF(AND(OR(D36=Parametri!$A$10,D36=Parametri!$A$11),I36&lt;&gt;Parametri!$C$12),"Allineare stato a Chiuso",IF(AND(D36=Parametri!$A$9,ISNUMBER(J36),J36&lt;0),"Termine superato: verificare",IF(AND(D36=Parametri!$A$9,ISNUMBER(J36),J36&gt;=0,J36&lt;=Parametri!$B$6),"Valutare un sollecito","OK")))))))))))))</f>
        <v/>
      </c>
    </row>
    <row r="37">
      <c r="A37" s="16" t="n"/>
      <c r="B37" s="16" t="n"/>
      <c r="C37" s="17" t="n"/>
      <c r="D37" s="18" t="n"/>
      <c r="E37" s="17" t="n"/>
      <c r="F37" s="19" t="n"/>
      <c r="G37" s="19" t="n"/>
      <c r="H37" s="16" t="n"/>
      <c r="I37" s="18" t="n"/>
      <c r="J37" s="11">
        <f>IF(B37="","",IF(D37&lt;&gt;Parametri!$A$9,"",IFERROR(Parametri!$B$4-TODAY(),"")))</f>
        <v/>
      </c>
      <c r="K37" s="20">
        <f>IF(B37="","",IF(OR(C37="",NOT(ISNUMBER(C37))),"Inserire quantità invitata",IF(D37="","Selezionare conferma",IF(AND(D37=Parametri!$A$10,OR(E37="",NOT(ISNUMBER(E37)),E37&lt;0,E37&gt;C37)),"Verificare quantità confermata",IF(AND(D37=Parametri!$A$11,OR(E37="",NOT(ISNUMBER(E37)),E37&lt;&gt;0)),"Impostare confermati a 0",IF(AND(D37=Parametri!$A$9,E37&lt;&gt;""),"Lasciare vuota quantità confermata",IF(AND(D37=Parametri!$A$9,F37=""),"Registrare data invito",IF(AND(OR(D37=Parametri!$A$10,D37=Parametri!$A$11),G37=""),"Registrare data risposta",IF(AND(ISNUMBER(F37),ISNUMBER(G37),G37&lt;F37),"Verificare ordine delle date",IF(AND(ISNUMBER(G37),G37&gt;TODAY()),"Verificare data risposta",IF(AND(OR(D37=Parametri!$A$10,D37=Parametri!$A$11),I37&lt;&gt;Parametri!$C$12),"Allineare stato a Chiuso",IF(AND(D37=Parametri!$A$9,ISNUMBER(J37),J37&lt;0),"Termine superato: verificare",IF(AND(D37=Parametri!$A$9,ISNUMBER(J37),J37&gt;=0,J37&lt;=Parametri!$B$6),"Valutare un sollecito","OK")))))))))))))</f>
        <v/>
      </c>
    </row>
    <row r="38">
      <c r="A38" s="16" t="n"/>
      <c r="B38" s="16" t="n"/>
      <c r="C38" s="17" t="n"/>
      <c r="D38" s="18" t="n"/>
      <c r="E38" s="17" t="n"/>
      <c r="F38" s="19" t="n"/>
      <c r="G38" s="19" t="n"/>
      <c r="H38" s="16" t="n"/>
      <c r="I38" s="18" t="n"/>
      <c r="J38" s="7">
        <f>IF(B38="","",IF(D38&lt;&gt;Parametri!$A$9,"",IFERROR(Parametri!$B$4-TODAY(),"")))</f>
        <v/>
      </c>
      <c r="K38" s="21">
        <f>IF(B38="","",IF(OR(C38="",NOT(ISNUMBER(C38))),"Inserire quantità invitata",IF(D38="","Selezionare conferma",IF(AND(D38=Parametri!$A$10,OR(E38="",NOT(ISNUMBER(E38)),E38&lt;0,E38&gt;C38)),"Verificare quantità confermata",IF(AND(D38=Parametri!$A$11,OR(E38="",NOT(ISNUMBER(E38)),E38&lt;&gt;0)),"Impostare confermati a 0",IF(AND(D38=Parametri!$A$9,E38&lt;&gt;""),"Lasciare vuota quantità confermata",IF(AND(D38=Parametri!$A$9,F38=""),"Registrare data invito",IF(AND(OR(D38=Parametri!$A$10,D38=Parametri!$A$11),G38=""),"Registrare data risposta",IF(AND(ISNUMBER(F38),ISNUMBER(G38),G38&lt;F38),"Verificare ordine delle date",IF(AND(ISNUMBER(G38),G38&gt;TODAY()),"Verificare data risposta",IF(AND(OR(D38=Parametri!$A$10,D38=Parametri!$A$11),I38&lt;&gt;Parametri!$C$12),"Allineare stato a Chiuso",IF(AND(D38=Parametri!$A$9,ISNUMBER(J38),J38&lt;0),"Termine superato: verificare",IF(AND(D38=Parametri!$A$9,ISNUMBER(J38),J38&gt;=0,J38&lt;=Parametri!$B$6),"Valutare un sollecito","OK")))))))))))))</f>
        <v/>
      </c>
    </row>
    <row r="39">
      <c r="A39" s="16" t="n"/>
      <c r="B39" s="16" t="n"/>
      <c r="C39" s="17" t="n"/>
      <c r="D39" s="18" t="n"/>
      <c r="E39" s="17" t="n"/>
      <c r="F39" s="19" t="n"/>
      <c r="G39" s="19" t="n"/>
      <c r="H39" s="16" t="n"/>
      <c r="I39" s="18" t="n"/>
      <c r="J39" s="11">
        <f>IF(B39="","",IF(D39&lt;&gt;Parametri!$A$9,"",IFERROR(Parametri!$B$4-TODAY(),"")))</f>
        <v/>
      </c>
      <c r="K39" s="20">
        <f>IF(B39="","",IF(OR(C39="",NOT(ISNUMBER(C39))),"Inserire quantità invitata",IF(D39="","Selezionare conferma",IF(AND(D39=Parametri!$A$10,OR(E39="",NOT(ISNUMBER(E39)),E39&lt;0,E39&gt;C39)),"Verificare quantità confermata",IF(AND(D39=Parametri!$A$11,OR(E39="",NOT(ISNUMBER(E39)),E39&lt;&gt;0)),"Impostare confermati a 0",IF(AND(D39=Parametri!$A$9,E39&lt;&gt;""),"Lasciare vuota quantità confermata",IF(AND(D39=Parametri!$A$9,F39=""),"Registrare data invito",IF(AND(OR(D39=Parametri!$A$10,D39=Parametri!$A$11),G39=""),"Registrare data risposta",IF(AND(ISNUMBER(F39),ISNUMBER(G39),G39&lt;F39),"Verificare ordine delle date",IF(AND(ISNUMBER(G39),G39&gt;TODAY()),"Verificare data risposta",IF(AND(OR(D39=Parametri!$A$10,D39=Parametri!$A$11),I39&lt;&gt;Parametri!$C$12),"Allineare stato a Chiuso",IF(AND(D39=Parametri!$A$9,ISNUMBER(J39),J39&lt;0),"Termine superato: verificare",IF(AND(D39=Parametri!$A$9,ISNUMBER(J39),J39&gt;=0,J39&lt;=Parametri!$B$6),"Valutare un sollecito","OK")))))))))))))</f>
        <v/>
      </c>
    </row>
    <row r="40">
      <c r="A40" s="16" t="n"/>
      <c r="B40" s="16" t="n"/>
      <c r="C40" s="17" t="n"/>
      <c r="D40" s="18" t="n"/>
      <c r="E40" s="17" t="n"/>
      <c r="F40" s="19" t="n"/>
      <c r="G40" s="19" t="n"/>
      <c r="H40" s="16" t="n"/>
      <c r="I40" s="18" t="n"/>
      <c r="J40" s="7">
        <f>IF(B40="","",IF(D40&lt;&gt;Parametri!$A$9,"",IFERROR(Parametri!$B$4-TODAY(),"")))</f>
        <v/>
      </c>
      <c r="K40" s="21">
        <f>IF(B40="","",IF(OR(C40="",NOT(ISNUMBER(C40))),"Inserire quantità invitata",IF(D40="","Selezionare conferma",IF(AND(D40=Parametri!$A$10,OR(E40="",NOT(ISNUMBER(E40)),E40&lt;0,E40&gt;C40)),"Verificare quantità confermata",IF(AND(D40=Parametri!$A$11,OR(E40="",NOT(ISNUMBER(E40)),E40&lt;&gt;0)),"Impostare confermati a 0",IF(AND(D40=Parametri!$A$9,E40&lt;&gt;""),"Lasciare vuota quantità confermata",IF(AND(D40=Parametri!$A$9,F40=""),"Registrare data invito",IF(AND(OR(D40=Parametri!$A$10,D40=Parametri!$A$11),G40=""),"Registrare data risposta",IF(AND(ISNUMBER(F40),ISNUMBER(G40),G40&lt;F40),"Verificare ordine delle date",IF(AND(ISNUMBER(G40),G40&gt;TODAY()),"Verificare data risposta",IF(AND(OR(D40=Parametri!$A$10,D40=Parametri!$A$11),I40&lt;&gt;Parametri!$C$12),"Allineare stato a Chiuso",IF(AND(D40=Parametri!$A$9,ISNUMBER(J40),J40&lt;0),"Termine superato: verificare",IF(AND(D40=Parametri!$A$9,ISNUMBER(J40),J40&gt;=0,J40&lt;=Parametri!$B$6),"Valutare un sollecito","OK")))))))))))))</f>
        <v/>
      </c>
    </row>
    <row r="41">
      <c r="A41" s="16" t="n"/>
      <c r="B41" s="16" t="n"/>
      <c r="C41" s="17" t="n"/>
      <c r="D41" s="18" t="n"/>
      <c r="E41" s="17" t="n"/>
      <c r="F41" s="19" t="n"/>
      <c r="G41" s="19" t="n"/>
      <c r="H41" s="16" t="n"/>
      <c r="I41" s="18" t="n"/>
      <c r="J41" s="11">
        <f>IF(B41="","",IF(D41&lt;&gt;Parametri!$A$9,"",IFERROR(Parametri!$B$4-TODAY(),"")))</f>
        <v/>
      </c>
      <c r="K41" s="20">
        <f>IF(B41="","",IF(OR(C41="",NOT(ISNUMBER(C41))),"Inserire quantità invitata",IF(D41="","Selezionare conferma",IF(AND(D41=Parametri!$A$10,OR(E41="",NOT(ISNUMBER(E41)),E41&lt;0,E41&gt;C41)),"Verificare quantità confermata",IF(AND(D41=Parametri!$A$11,OR(E41="",NOT(ISNUMBER(E41)),E41&lt;&gt;0)),"Impostare confermati a 0",IF(AND(D41=Parametri!$A$9,E41&lt;&gt;""),"Lasciare vuota quantità confermata",IF(AND(D41=Parametri!$A$9,F41=""),"Registrare data invito",IF(AND(OR(D41=Parametri!$A$10,D41=Parametri!$A$11),G41=""),"Registrare data risposta",IF(AND(ISNUMBER(F41),ISNUMBER(G41),G41&lt;F41),"Verificare ordine delle date",IF(AND(ISNUMBER(G41),G41&gt;TODAY()),"Verificare data risposta",IF(AND(OR(D41=Parametri!$A$10,D41=Parametri!$A$11),I41&lt;&gt;Parametri!$C$12),"Allineare stato a Chiuso",IF(AND(D41=Parametri!$A$9,ISNUMBER(J41),J41&lt;0),"Termine superato: verificare",IF(AND(D41=Parametri!$A$9,ISNUMBER(J41),J41&gt;=0,J41&lt;=Parametri!$B$6),"Valutare un sollecito","OK")))))))))))))</f>
        <v/>
      </c>
    </row>
    <row r="42">
      <c r="A42" s="16" t="n"/>
      <c r="B42" s="16" t="n"/>
      <c r="C42" s="17" t="n"/>
      <c r="D42" s="18" t="n"/>
      <c r="E42" s="17" t="n"/>
      <c r="F42" s="19" t="n"/>
      <c r="G42" s="19" t="n"/>
      <c r="H42" s="16" t="n"/>
      <c r="I42" s="18" t="n"/>
      <c r="J42" s="7">
        <f>IF(B42="","",IF(D42&lt;&gt;Parametri!$A$9,"",IFERROR(Parametri!$B$4-TODAY(),"")))</f>
        <v/>
      </c>
      <c r="K42" s="21">
        <f>IF(B42="","",IF(OR(C42="",NOT(ISNUMBER(C42))),"Inserire quantità invitata",IF(D42="","Selezionare conferma",IF(AND(D42=Parametri!$A$10,OR(E42="",NOT(ISNUMBER(E42)),E42&lt;0,E42&gt;C42)),"Verificare quantità confermata",IF(AND(D42=Parametri!$A$11,OR(E42="",NOT(ISNUMBER(E42)),E42&lt;&gt;0)),"Impostare confermati a 0",IF(AND(D42=Parametri!$A$9,E42&lt;&gt;""),"Lasciare vuota quantità confermata",IF(AND(D42=Parametri!$A$9,F42=""),"Registrare data invito",IF(AND(OR(D42=Parametri!$A$10,D42=Parametri!$A$11),G42=""),"Registrare data risposta",IF(AND(ISNUMBER(F42),ISNUMBER(G42),G42&lt;F42),"Verificare ordine delle date",IF(AND(ISNUMBER(G42),G42&gt;TODAY()),"Verificare data risposta",IF(AND(OR(D42=Parametri!$A$10,D42=Parametri!$A$11),I42&lt;&gt;Parametri!$C$12),"Allineare stato a Chiuso",IF(AND(D42=Parametri!$A$9,ISNUMBER(J42),J42&lt;0),"Termine superato: verificare",IF(AND(D42=Parametri!$A$9,ISNUMBER(J42),J42&gt;=0,J42&lt;=Parametri!$B$6),"Valutare un sollecito","OK")))))))))))))</f>
        <v/>
      </c>
    </row>
    <row r="43">
      <c r="A43" s="16" t="n"/>
      <c r="B43" s="16" t="n"/>
      <c r="C43" s="17" t="n"/>
      <c r="D43" s="18" t="n"/>
      <c r="E43" s="17" t="n"/>
      <c r="F43" s="19" t="n"/>
      <c r="G43" s="19" t="n"/>
      <c r="H43" s="16" t="n"/>
      <c r="I43" s="18" t="n"/>
      <c r="J43" s="11">
        <f>IF(B43="","",IF(D43&lt;&gt;Parametri!$A$9,"",IFERROR(Parametri!$B$4-TODAY(),"")))</f>
        <v/>
      </c>
      <c r="K43" s="20">
        <f>IF(B43="","",IF(OR(C43="",NOT(ISNUMBER(C43))),"Inserire quantità invitata",IF(D43="","Selezionare conferma",IF(AND(D43=Parametri!$A$10,OR(E43="",NOT(ISNUMBER(E43)),E43&lt;0,E43&gt;C43)),"Verificare quantità confermata",IF(AND(D43=Parametri!$A$11,OR(E43="",NOT(ISNUMBER(E43)),E43&lt;&gt;0)),"Impostare confermati a 0",IF(AND(D43=Parametri!$A$9,E43&lt;&gt;""),"Lasciare vuota quantità confermata",IF(AND(D43=Parametri!$A$9,F43=""),"Registrare data invito",IF(AND(OR(D43=Parametri!$A$10,D43=Parametri!$A$11),G43=""),"Registrare data risposta",IF(AND(ISNUMBER(F43),ISNUMBER(G43),G43&lt;F43),"Verificare ordine delle date",IF(AND(ISNUMBER(G43),G43&gt;TODAY()),"Verificare data risposta",IF(AND(OR(D43=Parametri!$A$10,D43=Parametri!$A$11),I43&lt;&gt;Parametri!$C$12),"Allineare stato a Chiuso",IF(AND(D43=Parametri!$A$9,ISNUMBER(J43),J43&lt;0),"Termine superato: verificare",IF(AND(D43=Parametri!$A$9,ISNUMBER(J43),J43&gt;=0,J43&lt;=Parametri!$B$6),"Valutare un sollecito","OK")))))))))))))</f>
        <v/>
      </c>
    </row>
    <row r="44">
      <c r="A44" s="16" t="n"/>
      <c r="B44" s="16" t="n"/>
      <c r="C44" s="17" t="n"/>
      <c r="D44" s="18" t="n"/>
      <c r="E44" s="17" t="n"/>
      <c r="F44" s="19" t="n"/>
      <c r="G44" s="19" t="n"/>
      <c r="H44" s="16" t="n"/>
      <c r="I44" s="18" t="n"/>
      <c r="J44" s="7">
        <f>IF(B44="","",IF(D44&lt;&gt;Parametri!$A$9,"",IFERROR(Parametri!$B$4-TODAY(),"")))</f>
        <v/>
      </c>
      <c r="K44" s="21">
        <f>IF(B44="","",IF(OR(C44="",NOT(ISNUMBER(C44))),"Inserire quantità invitata",IF(D44="","Selezionare conferma",IF(AND(D44=Parametri!$A$10,OR(E44="",NOT(ISNUMBER(E44)),E44&lt;0,E44&gt;C44)),"Verificare quantità confermata",IF(AND(D44=Parametri!$A$11,OR(E44="",NOT(ISNUMBER(E44)),E44&lt;&gt;0)),"Impostare confermati a 0",IF(AND(D44=Parametri!$A$9,E44&lt;&gt;""),"Lasciare vuota quantità confermata",IF(AND(D44=Parametri!$A$9,F44=""),"Registrare data invito",IF(AND(OR(D44=Parametri!$A$10,D44=Parametri!$A$11),G44=""),"Registrare data risposta",IF(AND(ISNUMBER(F44),ISNUMBER(G44),G44&lt;F44),"Verificare ordine delle date",IF(AND(ISNUMBER(G44),G44&gt;TODAY()),"Verificare data risposta",IF(AND(OR(D44=Parametri!$A$10,D44=Parametri!$A$11),I44&lt;&gt;Parametri!$C$12),"Allineare stato a Chiuso",IF(AND(D44=Parametri!$A$9,ISNUMBER(J44),J44&lt;0),"Termine superato: verificare",IF(AND(D44=Parametri!$A$9,ISNUMBER(J44),J44&gt;=0,J44&lt;=Parametri!$B$6),"Valutare un sollecito","OK")))))))))))))</f>
        <v/>
      </c>
    </row>
    <row r="45">
      <c r="A45" s="16" t="n"/>
      <c r="B45" s="16" t="n"/>
      <c r="C45" s="17" t="n"/>
      <c r="D45" s="18" t="n"/>
      <c r="E45" s="17" t="n"/>
      <c r="F45" s="19" t="n"/>
      <c r="G45" s="19" t="n"/>
      <c r="H45" s="16" t="n"/>
      <c r="I45" s="18" t="n"/>
      <c r="J45" s="11">
        <f>IF(B45="","",IF(D45&lt;&gt;Parametri!$A$9,"",IFERROR(Parametri!$B$4-TODAY(),"")))</f>
        <v/>
      </c>
      <c r="K45" s="20">
        <f>IF(B45="","",IF(OR(C45="",NOT(ISNUMBER(C45))),"Inserire quantità invitata",IF(D45="","Selezionare conferma",IF(AND(D45=Parametri!$A$10,OR(E45="",NOT(ISNUMBER(E45)),E45&lt;0,E45&gt;C45)),"Verificare quantità confermata",IF(AND(D45=Parametri!$A$11,OR(E45="",NOT(ISNUMBER(E45)),E45&lt;&gt;0)),"Impostare confermati a 0",IF(AND(D45=Parametri!$A$9,E45&lt;&gt;""),"Lasciare vuota quantità confermata",IF(AND(D45=Parametri!$A$9,F45=""),"Registrare data invito",IF(AND(OR(D45=Parametri!$A$10,D45=Parametri!$A$11),G45=""),"Registrare data risposta",IF(AND(ISNUMBER(F45),ISNUMBER(G45),G45&lt;F45),"Verificare ordine delle date",IF(AND(ISNUMBER(G45),G45&gt;TODAY()),"Verificare data risposta",IF(AND(OR(D45=Parametri!$A$10,D45=Parametri!$A$11),I45&lt;&gt;Parametri!$C$12),"Allineare stato a Chiuso",IF(AND(D45=Parametri!$A$9,ISNUMBER(J45),J45&lt;0),"Termine superato: verificare",IF(AND(D45=Parametri!$A$9,ISNUMBER(J45),J45&gt;=0,J45&lt;=Parametri!$B$6),"Valutare un sollecito","OK")))))))))))))</f>
        <v/>
      </c>
    </row>
    <row r="46">
      <c r="A46" s="16" t="n"/>
      <c r="B46" s="16" t="n"/>
      <c r="C46" s="17" t="n"/>
      <c r="D46" s="18" t="n"/>
      <c r="E46" s="17" t="n"/>
      <c r="F46" s="19" t="n"/>
      <c r="G46" s="19" t="n"/>
      <c r="H46" s="16" t="n"/>
      <c r="I46" s="18" t="n"/>
      <c r="J46" s="7">
        <f>IF(B46="","",IF(D46&lt;&gt;Parametri!$A$9,"",IFERROR(Parametri!$B$4-TODAY(),"")))</f>
        <v/>
      </c>
      <c r="K46" s="21">
        <f>IF(B46="","",IF(OR(C46="",NOT(ISNUMBER(C46))),"Inserire quantità invitata",IF(D46="","Selezionare conferma",IF(AND(D46=Parametri!$A$10,OR(E46="",NOT(ISNUMBER(E46)),E46&lt;0,E46&gt;C46)),"Verificare quantità confermata",IF(AND(D46=Parametri!$A$11,OR(E46="",NOT(ISNUMBER(E46)),E46&lt;&gt;0)),"Impostare confermati a 0",IF(AND(D46=Parametri!$A$9,E46&lt;&gt;""),"Lasciare vuota quantità confermata",IF(AND(D46=Parametri!$A$9,F46=""),"Registrare data invito",IF(AND(OR(D46=Parametri!$A$10,D46=Parametri!$A$11),G46=""),"Registrare data risposta",IF(AND(ISNUMBER(F46),ISNUMBER(G46),G46&lt;F46),"Verificare ordine delle date",IF(AND(ISNUMBER(G46),G46&gt;TODAY()),"Verificare data risposta",IF(AND(OR(D46=Parametri!$A$10,D46=Parametri!$A$11),I46&lt;&gt;Parametri!$C$12),"Allineare stato a Chiuso",IF(AND(D46=Parametri!$A$9,ISNUMBER(J46),J46&lt;0),"Termine superato: verificare",IF(AND(D46=Parametri!$A$9,ISNUMBER(J46),J46&gt;=0,J46&lt;=Parametri!$B$6),"Valutare un sollecito","OK")))))))))))))</f>
        <v/>
      </c>
    </row>
    <row r="47">
      <c r="A47" s="16" t="n"/>
      <c r="B47" s="16" t="n"/>
      <c r="C47" s="17" t="n"/>
      <c r="D47" s="18" t="n"/>
      <c r="E47" s="17" t="n"/>
      <c r="F47" s="19" t="n"/>
      <c r="G47" s="19" t="n"/>
      <c r="H47" s="16" t="n"/>
      <c r="I47" s="18" t="n"/>
      <c r="J47" s="11">
        <f>IF(B47="","",IF(D47&lt;&gt;Parametri!$A$9,"",IFERROR(Parametri!$B$4-TODAY(),"")))</f>
        <v/>
      </c>
      <c r="K47" s="20">
        <f>IF(B47="","",IF(OR(C47="",NOT(ISNUMBER(C47))),"Inserire quantità invitata",IF(D47="","Selezionare conferma",IF(AND(D47=Parametri!$A$10,OR(E47="",NOT(ISNUMBER(E47)),E47&lt;0,E47&gt;C47)),"Verificare quantità confermata",IF(AND(D47=Parametri!$A$11,OR(E47="",NOT(ISNUMBER(E47)),E47&lt;&gt;0)),"Impostare confermati a 0",IF(AND(D47=Parametri!$A$9,E47&lt;&gt;""),"Lasciare vuota quantità confermata",IF(AND(D47=Parametri!$A$9,F47=""),"Registrare data invito",IF(AND(OR(D47=Parametri!$A$10,D47=Parametri!$A$11),G47=""),"Registrare data risposta",IF(AND(ISNUMBER(F47),ISNUMBER(G47),G47&lt;F47),"Verificare ordine delle date",IF(AND(ISNUMBER(G47),G47&gt;TODAY()),"Verificare data risposta",IF(AND(OR(D47=Parametri!$A$10,D47=Parametri!$A$11),I47&lt;&gt;Parametri!$C$12),"Allineare stato a Chiuso",IF(AND(D47=Parametri!$A$9,ISNUMBER(J47),J47&lt;0),"Termine superato: verificare",IF(AND(D47=Parametri!$A$9,ISNUMBER(J47),J47&gt;=0,J47&lt;=Parametri!$B$6),"Valutare un sollecito","OK")))))))))))))</f>
        <v/>
      </c>
    </row>
    <row r="48">
      <c r="A48" s="16" t="n"/>
      <c r="B48" s="16" t="n"/>
      <c r="C48" s="17" t="n"/>
      <c r="D48" s="18" t="n"/>
      <c r="E48" s="17" t="n"/>
      <c r="F48" s="19" t="n"/>
      <c r="G48" s="19" t="n"/>
      <c r="H48" s="16" t="n"/>
      <c r="I48" s="18" t="n"/>
      <c r="J48" s="7">
        <f>IF(B48="","",IF(D48&lt;&gt;Parametri!$A$9,"",IFERROR(Parametri!$B$4-TODAY(),"")))</f>
        <v/>
      </c>
      <c r="K48" s="21">
        <f>IF(B48="","",IF(OR(C48="",NOT(ISNUMBER(C48))),"Inserire quantità invitata",IF(D48="","Selezionare conferma",IF(AND(D48=Parametri!$A$10,OR(E48="",NOT(ISNUMBER(E48)),E48&lt;0,E48&gt;C48)),"Verificare quantità confermata",IF(AND(D48=Parametri!$A$11,OR(E48="",NOT(ISNUMBER(E48)),E48&lt;&gt;0)),"Impostare confermati a 0",IF(AND(D48=Parametri!$A$9,E48&lt;&gt;""),"Lasciare vuota quantità confermata",IF(AND(D48=Parametri!$A$9,F48=""),"Registrare data invito",IF(AND(OR(D48=Parametri!$A$10,D48=Parametri!$A$11),G48=""),"Registrare data risposta",IF(AND(ISNUMBER(F48),ISNUMBER(G48),G48&lt;F48),"Verificare ordine delle date",IF(AND(ISNUMBER(G48),G48&gt;TODAY()),"Verificare data risposta",IF(AND(OR(D48=Parametri!$A$10,D48=Parametri!$A$11),I48&lt;&gt;Parametri!$C$12),"Allineare stato a Chiuso",IF(AND(D48=Parametri!$A$9,ISNUMBER(J48),J48&lt;0),"Termine superato: verificare",IF(AND(D48=Parametri!$A$9,ISNUMBER(J48),J48&gt;=0,J48&lt;=Parametri!$B$6),"Valutare un sollecito","OK")))))))))))))</f>
        <v/>
      </c>
    </row>
    <row r="49">
      <c r="A49" s="16" t="n"/>
      <c r="B49" s="16" t="n"/>
      <c r="C49" s="17" t="n"/>
      <c r="D49" s="18" t="n"/>
      <c r="E49" s="17" t="n"/>
      <c r="F49" s="19" t="n"/>
      <c r="G49" s="19" t="n"/>
      <c r="H49" s="16" t="n"/>
      <c r="I49" s="18" t="n"/>
      <c r="J49" s="11">
        <f>IF(B49="","",IF(D49&lt;&gt;Parametri!$A$9,"",IFERROR(Parametri!$B$4-TODAY(),"")))</f>
        <v/>
      </c>
      <c r="K49" s="20">
        <f>IF(B49="","",IF(OR(C49="",NOT(ISNUMBER(C49))),"Inserire quantità invitata",IF(D49="","Selezionare conferma",IF(AND(D49=Parametri!$A$10,OR(E49="",NOT(ISNUMBER(E49)),E49&lt;0,E49&gt;C49)),"Verificare quantità confermata",IF(AND(D49=Parametri!$A$11,OR(E49="",NOT(ISNUMBER(E49)),E49&lt;&gt;0)),"Impostare confermati a 0",IF(AND(D49=Parametri!$A$9,E49&lt;&gt;""),"Lasciare vuota quantità confermata",IF(AND(D49=Parametri!$A$9,F49=""),"Registrare data invito",IF(AND(OR(D49=Parametri!$A$10,D49=Parametri!$A$11),G49=""),"Registrare data risposta",IF(AND(ISNUMBER(F49),ISNUMBER(G49),G49&lt;F49),"Verificare ordine delle date",IF(AND(ISNUMBER(G49),G49&gt;TODAY()),"Verificare data risposta",IF(AND(OR(D49=Parametri!$A$10,D49=Parametri!$A$11),I49&lt;&gt;Parametri!$C$12),"Allineare stato a Chiuso",IF(AND(D49=Parametri!$A$9,ISNUMBER(J49),J49&lt;0),"Termine superato: verificare",IF(AND(D49=Parametri!$A$9,ISNUMBER(J49),J49&gt;=0,J49&lt;=Parametri!$B$6),"Valutare un sollecito","OK")))))))))))))</f>
        <v/>
      </c>
    </row>
    <row r="50">
      <c r="A50" s="16" t="n"/>
      <c r="B50" s="16" t="n"/>
      <c r="C50" s="17" t="n"/>
      <c r="D50" s="18" t="n"/>
      <c r="E50" s="17" t="n"/>
      <c r="F50" s="19" t="n"/>
      <c r="G50" s="19" t="n"/>
      <c r="H50" s="16" t="n"/>
      <c r="I50" s="18" t="n"/>
      <c r="J50" s="7">
        <f>IF(B50="","",IF(D50&lt;&gt;Parametri!$A$9,"",IFERROR(Parametri!$B$4-TODAY(),"")))</f>
        <v/>
      </c>
      <c r="K50" s="21">
        <f>IF(B50="","",IF(OR(C50="",NOT(ISNUMBER(C50))),"Inserire quantità invitata",IF(D50="","Selezionare conferma",IF(AND(D50=Parametri!$A$10,OR(E50="",NOT(ISNUMBER(E50)),E50&lt;0,E50&gt;C50)),"Verificare quantità confermata",IF(AND(D50=Parametri!$A$11,OR(E50="",NOT(ISNUMBER(E50)),E50&lt;&gt;0)),"Impostare confermati a 0",IF(AND(D50=Parametri!$A$9,E50&lt;&gt;""),"Lasciare vuota quantità confermata",IF(AND(D50=Parametri!$A$9,F50=""),"Registrare data invito",IF(AND(OR(D50=Parametri!$A$10,D50=Parametri!$A$11),G50=""),"Registrare data risposta",IF(AND(ISNUMBER(F50),ISNUMBER(G50),G50&lt;F50),"Verificare ordine delle date",IF(AND(ISNUMBER(G50),G50&gt;TODAY()),"Verificare data risposta",IF(AND(OR(D50=Parametri!$A$10,D50=Parametri!$A$11),I50&lt;&gt;Parametri!$C$12),"Allineare stato a Chiuso",IF(AND(D50=Parametri!$A$9,ISNUMBER(J50),J50&lt;0),"Termine superato: verificare",IF(AND(D50=Parametri!$A$9,ISNUMBER(J50),J50&gt;=0,J50&lt;=Parametri!$B$6),"Valutare un sollecito","OK")))))))))))))</f>
        <v/>
      </c>
    </row>
    <row r="51">
      <c r="A51" s="16" t="n"/>
      <c r="B51" s="16" t="n"/>
      <c r="C51" s="17" t="n"/>
      <c r="D51" s="18" t="n"/>
      <c r="E51" s="17" t="n"/>
      <c r="F51" s="19" t="n"/>
      <c r="G51" s="19" t="n"/>
      <c r="H51" s="16" t="n"/>
      <c r="I51" s="18" t="n"/>
      <c r="J51" s="11">
        <f>IF(B51="","",IF(D51&lt;&gt;Parametri!$A$9,"",IFERROR(Parametri!$B$4-TODAY(),"")))</f>
        <v/>
      </c>
      <c r="K51" s="20">
        <f>IF(B51="","",IF(OR(C51="",NOT(ISNUMBER(C51))),"Inserire quantità invitata",IF(D51="","Selezionare conferma",IF(AND(D51=Parametri!$A$10,OR(E51="",NOT(ISNUMBER(E51)),E51&lt;0,E51&gt;C51)),"Verificare quantità confermata",IF(AND(D51=Parametri!$A$11,OR(E51="",NOT(ISNUMBER(E51)),E51&lt;&gt;0)),"Impostare confermati a 0",IF(AND(D51=Parametri!$A$9,E51&lt;&gt;""),"Lasciare vuota quantità confermata",IF(AND(D51=Parametri!$A$9,F51=""),"Registrare data invito",IF(AND(OR(D51=Parametri!$A$10,D51=Parametri!$A$11),G51=""),"Registrare data risposta",IF(AND(ISNUMBER(F51),ISNUMBER(G51),G51&lt;F51),"Verificare ordine delle date",IF(AND(ISNUMBER(G51),G51&gt;TODAY()),"Verificare data risposta",IF(AND(OR(D51=Parametri!$A$10,D51=Parametri!$A$11),I51&lt;&gt;Parametri!$C$12),"Allineare stato a Chiuso",IF(AND(D51=Parametri!$A$9,ISNUMBER(J51),J51&lt;0),"Termine superato: verificare",IF(AND(D51=Parametri!$A$9,ISNUMBER(J51),J51&gt;=0,J51&lt;=Parametri!$B$6),"Valutare un sollecito","OK")))))))))))))</f>
        <v/>
      </c>
    </row>
    <row r="52">
      <c r="A52" s="16" t="n"/>
      <c r="B52" s="16" t="n"/>
      <c r="C52" s="17" t="n"/>
      <c r="D52" s="18" t="n"/>
      <c r="E52" s="17" t="n"/>
      <c r="F52" s="19" t="n"/>
      <c r="G52" s="19" t="n"/>
      <c r="H52" s="16" t="n"/>
      <c r="I52" s="18" t="n"/>
      <c r="J52" s="7">
        <f>IF(B52="","",IF(D52&lt;&gt;Parametri!$A$9,"",IFERROR(Parametri!$B$4-TODAY(),"")))</f>
        <v/>
      </c>
      <c r="K52" s="21">
        <f>IF(B52="","",IF(OR(C52="",NOT(ISNUMBER(C52))),"Inserire quantità invitata",IF(D52="","Selezionare conferma",IF(AND(D52=Parametri!$A$10,OR(E52="",NOT(ISNUMBER(E52)),E52&lt;0,E52&gt;C52)),"Verificare quantità confermata",IF(AND(D52=Parametri!$A$11,OR(E52="",NOT(ISNUMBER(E52)),E52&lt;&gt;0)),"Impostare confermati a 0",IF(AND(D52=Parametri!$A$9,E52&lt;&gt;""),"Lasciare vuota quantità confermata",IF(AND(D52=Parametri!$A$9,F52=""),"Registrare data invito",IF(AND(OR(D52=Parametri!$A$10,D52=Parametri!$A$11),G52=""),"Registrare data risposta",IF(AND(ISNUMBER(F52),ISNUMBER(G52),G52&lt;F52),"Verificare ordine delle date",IF(AND(ISNUMBER(G52),G52&gt;TODAY()),"Verificare data risposta",IF(AND(OR(D52=Parametri!$A$10,D52=Parametri!$A$11),I52&lt;&gt;Parametri!$C$12),"Allineare stato a Chiuso",IF(AND(D52=Parametri!$A$9,ISNUMBER(J52),J52&lt;0),"Termine superato: verificare",IF(AND(D52=Parametri!$A$9,ISNUMBER(J52),J52&gt;=0,J52&lt;=Parametri!$B$6),"Valutare un sollecito","OK")))))))))))))</f>
        <v/>
      </c>
    </row>
    <row r="53">
      <c r="A53" s="16" t="n"/>
      <c r="B53" s="16" t="n"/>
      <c r="C53" s="17" t="n"/>
      <c r="D53" s="18" t="n"/>
      <c r="E53" s="17" t="n"/>
      <c r="F53" s="19" t="n"/>
      <c r="G53" s="19" t="n"/>
      <c r="H53" s="16" t="n"/>
      <c r="I53" s="18" t="n"/>
      <c r="J53" s="11">
        <f>IF(B53="","",IF(D53&lt;&gt;Parametri!$A$9,"",IFERROR(Parametri!$B$4-TODAY(),"")))</f>
        <v/>
      </c>
      <c r="K53" s="20">
        <f>IF(B53="","",IF(OR(C53="",NOT(ISNUMBER(C53))),"Inserire quantità invitata",IF(D53="","Selezionare conferma",IF(AND(D53=Parametri!$A$10,OR(E53="",NOT(ISNUMBER(E53)),E53&lt;0,E53&gt;C53)),"Verificare quantità confermata",IF(AND(D53=Parametri!$A$11,OR(E53="",NOT(ISNUMBER(E53)),E53&lt;&gt;0)),"Impostare confermati a 0",IF(AND(D53=Parametri!$A$9,E53&lt;&gt;""),"Lasciare vuota quantità confermata",IF(AND(D53=Parametri!$A$9,F53=""),"Registrare data invito",IF(AND(OR(D53=Parametri!$A$10,D53=Parametri!$A$11),G53=""),"Registrare data risposta",IF(AND(ISNUMBER(F53),ISNUMBER(G53),G53&lt;F53),"Verificare ordine delle date",IF(AND(ISNUMBER(G53),G53&gt;TODAY()),"Verificare data risposta",IF(AND(OR(D53=Parametri!$A$10,D53=Parametri!$A$11),I53&lt;&gt;Parametri!$C$12),"Allineare stato a Chiuso",IF(AND(D53=Parametri!$A$9,ISNUMBER(J53),J53&lt;0),"Termine superato: verificare",IF(AND(D53=Parametri!$A$9,ISNUMBER(J53),J53&gt;=0,J53&lt;=Parametri!$B$6),"Valutare un sollecito","OK")))))))))))))</f>
        <v/>
      </c>
    </row>
    <row r="54">
      <c r="A54" s="16" t="n"/>
      <c r="B54" s="16" t="n"/>
      <c r="C54" s="17" t="n"/>
      <c r="D54" s="18" t="n"/>
      <c r="E54" s="17" t="n"/>
      <c r="F54" s="19" t="n"/>
      <c r="G54" s="19" t="n"/>
      <c r="H54" s="16" t="n"/>
      <c r="I54" s="18" t="n"/>
      <c r="J54" s="7">
        <f>IF(B54="","",IF(D54&lt;&gt;Parametri!$A$9,"",IFERROR(Parametri!$B$4-TODAY(),"")))</f>
        <v/>
      </c>
      <c r="K54" s="21">
        <f>IF(B54="","",IF(OR(C54="",NOT(ISNUMBER(C54))),"Inserire quantità invitata",IF(D54="","Selezionare conferma",IF(AND(D54=Parametri!$A$10,OR(E54="",NOT(ISNUMBER(E54)),E54&lt;0,E54&gt;C54)),"Verificare quantità confermata",IF(AND(D54=Parametri!$A$11,OR(E54="",NOT(ISNUMBER(E54)),E54&lt;&gt;0)),"Impostare confermati a 0",IF(AND(D54=Parametri!$A$9,E54&lt;&gt;""),"Lasciare vuota quantità confermata",IF(AND(D54=Parametri!$A$9,F54=""),"Registrare data invito",IF(AND(OR(D54=Parametri!$A$10,D54=Parametri!$A$11),G54=""),"Registrare data risposta",IF(AND(ISNUMBER(F54),ISNUMBER(G54),G54&lt;F54),"Verificare ordine delle date",IF(AND(ISNUMBER(G54),G54&gt;TODAY()),"Verificare data risposta",IF(AND(OR(D54=Parametri!$A$10,D54=Parametri!$A$11),I54&lt;&gt;Parametri!$C$12),"Allineare stato a Chiuso",IF(AND(D54=Parametri!$A$9,ISNUMBER(J54),J54&lt;0),"Termine superato: verificare",IF(AND(D54=Parametri!$A$9,ISNUMBER(J54),J54&gt;=0,J54&lt;=Parametri!$B$6),"Valutare un sollecito","OK")))))))))))))</f>
        <v/>
      </c>
    </row>
    <row r="55">
      <c r="A55" s="16" t="n"/>
      <c r="B55" s="16" t="n"/>
      <c r="C55" s="17" t="n"/>
      <c r="D55" s="18" t="n"/>
      <c r="E55" s="17" t="n"/>
      <c r="F55" s="19" t="n"/>
      <c r="G55" s="19" t="n"/>
      <c r="H55" s="16" t="n"/>
      <c r="I55" s="18" t="n"/>
      <c r="J55" s="11">
        <f>IF(B55="","",IF(D55&lt;&gt;Parametri!$A$9,"",IFERROR(Parametri!$B$4-TODAY(),"")))</f>
        <v/>
      </c>
      <c r="K55" s="20">
        <f>IF(B55="","",IF(OR(C55="",NOT(ISNUMBER(C55))),"Inserire quantità invitata",IF(D55="","Selezionare conferma",IF(AND(D55=Parametri!$A$10,OR(E55="",NOT(ISNUMBER(E55)),E55&lt;0,E55&gt;C55)),"Verificare quantità confermata",IF(AND(D55=Parametri!$A$11,OR(E55="",NOT(ISNUMBER(E55)),E55&lt;&gt;0)),"Impostare confermati a 0",IF(AND(D55=Parametri!$A$9,E55&lt;&gt;""),"Lasciare vuota quantità confermata",IF(AND(D55=Parametri!$A$9,F55=""),"Registrare data invito",IF(AND(OR(D55=Parametri!$A$10,D55=Parametri!$A$11),G55=""),"Registrare data risposta",IF(AND(ISNUMBER(F55),ISNUMBER(G55),G55&lt;F55),"Verificare ordine delle date",IF(AND(ISNUMBER(G55),G55&gt;TODAY()),"Verificare data risposta",IF(AND(OR(D55=Parametri!$A$10,D55=Parametri!$A$11),I55&lt;&gt;Parametri!$C$12),"Allineare stato a Chiuso",IF(AND(D55=Parametri!$A$9,ISNUMBER(J55),J55&lt;0),"Termine superato: verificare",IF(AND(D55=Parametri!$A$9,ISNUMBER(J55),J55&gt;=0,J55&lt;=Parametri!$B$6),"Valutare un sollecito","OK")))))))))))))</f>
        <v/>
      </c>
    </row>
    <row r="56">
      <c r="A56" s="16" t="n"/>
      <c r="B56" s="16" t="n"/>
      <c r="C56" s="17" t="n"/>
      <c r="D56" s="18" t="n"/>
      <c r="E56" s="17" t="n"/>
      <c r="F56" s="19" t="n"/>
      <c r="G56" s="19" t="n"/>
      <c r="H56" s="16" t="n"/>
      <c r="I56" s="18" t="n"/>
      <c r="J56" s="7">
        <f>IF(B56="","",IF(D56&lt;&gt;Parametri!$A$9,"",IFERROR(Parametri!$B$4-TODAY(),"")))</f>
        <v/>
      </c>
      <c r="K56" s="21">
        <f>IF(B56="","",IF(OR(C56="",NOT(ISNUMBER(C56))),"Inserire quantità invitata",IF(D56="","Selezionare conferma",IF(AND(D56=Parametri!$A$10,OR(E56="",NOT(ISNUMBER(E56)),E56&lt;0,E56&gt;C56)),"Verificare quantità confermata",IF(AND(D56=Parametri!$A$11,OR(E56="",NOT(ISNUMBER(E56)),E56&lt;&gt;0)),"Impostare confermati a 0",IF(AND(D56=Parametri!$A$9,E56&lt;&gt;""),"Lasciare vuota quantità confermata",IF(AND(D56=Parametri!$A$9,F56=""),"Registrare data invito",IF(AND(OR(D56=Parametri!$A$10,D56=Parametri!$A$11),G56=""),"Registrare data risposta",IF(AND(ISNUMBER(F56),ISNUMBER(G56),G56&lt;F56),"Verificare ordine delle date",IF(AND(ISNUMBER(G56),G56&gt;TODAY()),"Verificare data risposta",IF(AND(OR(D56=Parametri!$A$10,D56=Parametri!$A$11),I56&lt;&gt;Parametri!$C$12),"Allineare stato a Chiuso",IF(AND(D56=Parametri!$A$9,ISNUMBER(J56),J56&lt;0),"Termine superato: verificare",IF(AND(D56=Parametri!$A$9,ISNUMBER(J56),J56&gt;=0,J56&lt;=Parametri!$B$6),"Valutare un sollecito","OK")))))))))))))</f>
        <v/>
      </c>
    </row>
    <row r="57">
      <c r="A57" s="16" t="n"/>
      <c r="B57" s="16" t="n"/>
      <c r="C57" s="17" t="n"/>
      <c r="D57" s="18" t="n"/>
      <c r="E57" s="17" t="n"/>
      <c r="F57" s="19" t="n"/>
      <c r="G57" s="19" t="n"/>
      <c r="H57" s="16" t="n"/>
      <c r="I57" s="18" t="n"/>
      <c r="J57" s="11">
        <f>IF(B57="","",IF(D57&lt;&gt;Parametri!$A$9,"",IFERROR(Parametri!$B$4-TODAY(),"")))</f>
        <v/>
      </c>
      <c r="K57" s="20">
        <f>IF(B57="","",IF(OR(C57="",NOT(ISNUMBER(C57))),"Inserire quantità invitata",IF(D57="","Selezionare conferma",IF(AND(D57=Parametri!$A$10,OR(E57="",NOT(ISNUMBER(E57)),E57&lt;0,E57&gt;C57)),"Verificare quantità confermata",IF(AND(D57=Parametri!$A$11,OR(E57="",NOT(ISNUMBER(E57)),E57&lt;&gt;0)),"Impostare confermati a 0",IF(AND(D57=Parametri!$A$9,E57&lt;&gt;""),"Lasciare vuota quantità confermata",IF(AND(D57=Parametri!$A$9,F57=""),"Registrare data invito",IF(AND(OR(D57=Parametri!$A$10,D57=Parametri!$A$11),G57=""),"Registrare data risposta",IF(AND(ISNUMBER(F57),ISNUMBER(G57),G57&lt;F57),"Verificare ordine delle date",IF(AND(ISNUMBER(G57),G57&gt;TODAY()),"Verificare data risposta",IF(AND(OR(D57=Parametri!$A$10,D57=Parametri!$A$11),I57&lt;&gt;Parametri!$C$12),"Allineare stato a Chiuso",IF(AND(D57=Parametri!$A$9,ISNUMBER(J57),J57&lt;0),"Termine superato: verificare",IF(AND(D57=Parametri!$A$9,ISNUMBER(J57),J57&gt;=0,J57&lt;=Parametri!$B$6),"Valutare un sollecito","OK")))))))))))))</f>
        <v/>
      </c>
    </row>
    <row r="58">
      <c r="A58" s="16" t="n"/>
      <c r="B58" s="16" t="n"/>
      <c r="C58" s="17" t="n"/>
      <c r="D58" s="18" t="n"/>
      <c r="E58" s="17" t="n"/>
      <c r="F58" s="19" t="n"/>
      <c r="G58" s="19" t="n"/>
      <c r="H58" s="16" t="n"/>
      <c r="I58" s="18" t="n"/>
      <c r="J58" s="7">
        <f>IF(B58="","",IF(D58&lt;&gt;Parametri!$A$9,"",IFERROR(Parametri!$B$4-TODAY(),"")))</f>
        <v/>
      </c>
      <c r="K58" s="21">
        <f>IF(B58="","",IF(OR(C58="",NOT(ISNUMBER(C58))),"Inserire quantità invitata",IF(D58="","Selezionare conferma",IF(AND(D58=Parametri!$A$10,OR(E58="",NOT(ISNUMBER(E58)),E58&lt;0,E58&gt;C58)),"Verificare quantità confermata",IF(AND(D58=Parametri!$A$11,OR(E58="",NOT(ISNUMBER(E58)),E58&lt;&gt;0)),"Impostare confermati a 0",IF(AND(D58=Parametri!$A$9,E58&lt;&gt;""),"Lasciare vuota quantità confermata",IF(AND(D58=Parametri!$A$9,F58=""),"Registrare data invito",IF(AND(OR(D58=Parametri!$A$10,D58=Parametri!$A$11),G58=""),"Registrare data risposta",IF(AND(ISNUMBER(F58),ISNUMBER(G58),G58&lt;F58),"Verificare ordine delle date",IF(AND(ISNUMBER(G58),G58&gt;TODAY()),"Verificare data risposta",IF(AND(OR(D58=Parametri!$A$10,D58=Parametri!$A$11),I58&lt;&gt;Parametri!$C$12),"Allineare stato a Chiuso",IF(AND(D58=Parametri!$A$9,ISNUMBER(J58),J58&lt;0),"Termine superato: verificare",IF(AND(D58=Parametri!$A$9,ISNUMBER(J58),J58&gt;=0,J58&lt;=Parametri!$B$6),"Valutare un sollecito","OK")))))))))))))</f>
        <v/>
      </c>
    </row>
    <row r="59">
      <c r="A59" s="16" t="n"/>
      <c r="B59" s="16" t="n"/>
      <c r="C59" s="17" t="n"/>
      <c r="D59" s="18" t="n"/>
      <c r="E59" s="17" t="n"/>
      <c r="F59" s="19" t="n"/>
      <c r="G59" s="19" t="n"/>
      <c r="H59" s="16" t="n"/>
      <c r="I59" s="18" t="n"/>
      <c r="J59" s="11">
        <f>IF(B59="","",IF(D59&lt;&gt;Parametri!$A$9,"",IFERROR(Parametri!$B$4-TODAY(),"")))</f>
        <v/>
      </c>
      <c r="K59" s="20">
        <f>IF(B59="","",IF(OR(C59="",NOT(ISNUMBER(C59))),"Inserire quantità invitata",IF(D59="","Selezionare conferma",IF(AND(D59=Parametri!$A$10,OR(E59="",NOT(ISNUMBER(E59)),E59&lt;0,E59&gt;C59)),"Verificare quantità confermata",IF(AND(D59=Parametri!$A$11,OR(E59="",NOT(ISNUMBER(E59)),E59&lt;&gt;0)),"Impostare confermati a 0",IF(AND(D59=Parametri!$A$9,E59&lt;&gt;""),"Lasciare vuota quantità confermata",IF(AND(D59=Parametri!$A$9,F59=""),"Registrare data invito",IF(AND(OR(D59=Parametri!$A$10,D59=Parametri!$A$11),G59=""),"Registrare data risposta",IF(AND(ISNUMBER(F59),ISNUMBER(G59),G59&lt;F59),"Verificare ordine delle date",IF(AND(ISNUMBER(G59),G59&gt;TODAY()),"Verificare data risposta",IF(AND(OR(D59=Parametri!$A$10,D59=Parametri!$A$11),I59&lt;&gt;Parametri!$C$12),"Allineare stato a Chiuso",IF(AND(D59=Parametri!$A$9,ISNUMBER(J59),J59&lt;0),"Termine superato: verificare",IF(AND(D59=Parametri!$A$9,ISNUMBER(J59),J59&gt;=0,J59&lt;=Parametri!$B$6),"Valutare un sollecito","OK")))))))))))))</f>
        <v/>
      </c>
    </row>
    <row r="60">
      <c r="A60" s="16" t="n"/>
      <c r="B60" s="16" t="n"/>
      <c r="C60" s="17" t="n"/>
      <c r="D60" s="18" t="n"/>
      <c r="E60" s="17" t="n"/>
      <c r="F60" s="19" t="n"/>
      <c r="G60" s="19" t="n"/>
      <c r="H60" s="16" t="n"/>
      <c r="I60" s="18" t="n"/>
      <c r="J60" s="7">
        <f>IF(B60="","",IF(D60&lt;&gt;Parametri!$A$9,"",IFERROR(Parametri!$B$4-TODAY(),"")))</f>
        <v/>
      </c>
      <c r="K60" s="21">
        <f>IF(B60="","",IF(OR(C60="",NOT(ISNUMBER(C60))),"Inserire quantità invitata",IF(D60="","Selezionare conferma",IF(AND(D60=Parametri!$A$10,OR(E60="",NOT(ISNUMBER(E60)),E60&lt;0,E60&gt;C60)),"Verificare quantità confermata",IF(AND(D60=Parametri!$A$11,OR(E60="",NOT(ISNUMBER(E60)),E60&lt;&gt;0)),"Impostare confermati a 0",IF(AND(D60=Parametri!$A$9,E60&lt;&gt;""),"Lasciare vuota quantità confermata",IF(AND(D60=Parametri!$A$9,F60=""),"Registrare data invito",IF(AND(OR(D60=Parametri!$A$10,D60=Parametri!$A$11),G60=""),"Registrare data risposta",IF(AND(ISNUMBER(F60),ISNUMBER(G60),G60&lt;F60),"Verificare ordine delle date",IF(AND(ISNUMBER(G60),G60&gt;TODAY()),"Verificare data risposta",IF(AND(OR(D60=Parametri!$A$10,D60=Parametri!$A$11),I60&lt;&gt;Parametri!$C$12),"Allineare stato a Chiuso",IF(AND(D60=Parametri!$A$9,ISNUMBER(J60),J60&lt;0),"Termine superato: verificare",IF(AND(D60=Parametri!$A$9,ISNUMBER(J60),J60&gt;=0,J60&lt;=Parametri!$B$6),"Valutare un sollecito","OK")))))))))))))</f>
        <v/>
      </c>
    </row>
    <row r="61">
      <c r="A61" s="16" t="n"/>
      <c r="B61" s="16" t="n"/>
      <c r="C61" s="17" t="n"/>
      <c r="D61" s="18" t="n"/>
      <c r="E61" s="17" t="n"/>
      <c r="F61" s="19" t="n"/>
      <c r="G61" s="19" t="n"/>
      <c r="H61" s="16" t="n"/>
      <c r="I61" s="18" t="n"/>
      <c r="J61" s="11">
        <f>IF(B61="","",IF(D61&lt;&gt;Parametri!$A$9,"",IFERROR(Parametri!$B$4-TODAY(),"")))</f>
        <v/>
      </c>
      <c r="K61" s="20">
        <f>IF(B61="","",IF(OR(C61="",NOT(ISNUMBER(C61))),"Inserire quantità invitata",IF(D61="","Selezionare conferma",IF(AND(D61=Parametri!$A$10,OR(E61="",NOT(ISNUMBER(E61)),E61&lt;0,E61&gt;C61)),"Verificare quantità confermata",IF(AND(D61=Parametri!$A$11,OR(E61="",NOT(ISNUMBER(E61)),E61&lt;&gt;0)),"Impostare confermati a 0",IF(AND(D61=Parametri!$A$9,E61&lt;&gt;""),"Lasciare vuota quantità confermata",IF(AND(D61=Parametri!$A$9,F61=""),"Registrare data invito",IF(AND(OR(D61=Parametri!$A$10,D61=Parametri!$A$11),G61=""),"Registrare data risposta",IF(AND(ISNUMBER(F61),ISNUMBER(G61),G61&lt;F61),"Verificare ordine delle date",IF(AND(ISNUMBER(G61),G61&gt;TODAY()),"Verificare data risposta",IF(AND(OR(D61=Parametri!$A$10,D61=Parametri!$A$11),I61&lt;&gt;Parametri!$C$12),"Allineare stato a Chiuso",IF(AND(D61=Parametri!$A$9,ISNUMBER(J61),J61&lt;0),"Termine superato: verificare",IF(AND(D61=Parametri!$A$9,ISNUMBER(J61),J61&gt;=0,J61&lt;=Parametri!$B$6),"Valutare un sollecito","OK")))))))))))))</f>
        <v/>
      </c>
    </row>
    <row r="62">
      <c r="A62" s="16" t="n"/>
      <c r="B62" s="16" t="n"/>
      <c r="C62" s="17" t="n"/>
      <c r="D62" s="18" t="n"/>
      <c r="E62" s="17" t="n"/>
      <c r="F62" s="19" t="n"/>
      <c r="G62" s="19" t="n"/>
      <c r="H62" s="16" t="n"/>
      <c r="I62" s="18" t="n"/>
      <c r="J62" s="7">
        <f>IF(B62="","",IF(D62&lt;&gt;Parametri!$A$9,"",IFERROR(Parametri!$B$4-TODAY(),"")))</f>
        <v/>
      </c>
      <c r="K62" s="21">
        <f>IF(B62="","",IF(OR(C62="",NOT(ISNUMBER(C62))),"Inserire quantità invitata",IF(D62="","Selezionare conferma",IF(AND(D62=Parametri!$A$10,OR(E62="",NOT(ISNUMBER(E62)),E62&lt;0,E62&gt;C62)),"Verificare quantità confermata",IF(AND(D62=Parametri!$A$11,OR(E62="",NOT(ISNUMBER(E62)),E62&lt;&gt;0)),"Impostare confermati a 0",IF(AND(D62=Parametri!$A$9,E62&lt;&gt;""),"Lasciare vuota quantità confermata",IF(AND(D62=Parametri!$A$9,F62=""),"Registrare data invito",IF(AND(OR(D62=Parametri!$A$10,D62=Parametri!$A$11),G62=""),"Registrare data risposta",IF(AND(ISNUMBER(F62),ISNUMBER(G62),G62&lt;F62),"Verificare ordine delle date",IF(AND(ISNUMBER(G62),G62&gt;TODAY()),"Verificare data risposta",IF(AND(OR(D62=Parametri!$A$10,D62=Parametri!$A$11),I62&lt;&gt;Parametri!$C$12),"Allineare stato a Chiuso",IF(AND(D62=Parametri!$A$9,ISNUMBER(J62),J62&lt;0),"Termine superato: verificare",IF(AND(D62=Parametri!$A$9,ISNUMBER(J62),J62&gt;=0,J62&lt;=Parametri!$B$6),"Valutare un sollecito","OK")))))))))))))</f>
        <v/>
      </c>
    </row>
    <row r="63">
      <c r="A63" s="16" t="n"/>
      <c r="B63" s="16" t="n"/>
      <c r="C63" s="17" t="n"/>
      <c r="D63" s="18" t="n"/>
      <c r="E63" s="17" t="n"/>
      <c r="F63" s="19" t="n"/>
      <c r="G63" s="19" t="n"/>
      <c r="H63" s="16" t="n"/>
      <c r="I63" s="18" t="n"/>
      <c r="J63" s="11">
        <f>IF(B63="","",IF(D63&lt;&gt;Parametri!$A$9,"",IFERROR(Parametri!$B$4-TODAY(),"")))</f>
        <v/>
      </c>
      <c r="K63" s="20">
        <f>IF(B63="","",IF(OR(C63="",NOT(ISNUMBER(C63))),"Inserire quantità invitata",IF(D63="","Selezionare conferma",IF(AND(D63=Parametri!$A$10,OR(E63="",NOT(ISNUMBER(E63)),E63&lt;0,E63&gt;C63)),"Verificare quantità confermata",IF(AND(D63=Parametri!$A$11,OR(E63="",NOT(ISNUMBER(E63)),E63&lt;&gt;0)),"Impostare confermati a 0",IF(AND(D63=Parametri!$A$9,E63&lt;&gt;""),"Lasciare vuota quantità confermata",IF(AND(D63=Parametri!$A$9,F63=""),"Registrare data invito",IF(AND(OR(D63=Parametri!$A$10,D63=Parametri!$A$11),G63=""),"Registrare data risposta",IF(AND(ISNUMBER(F63),ISNUMBER(G63),G63&lt;F63),"Verificare ordine delle date",IF(AND(ISNUMBER(G63),G63&gt;TODAY()),"Verificare data risposta",IF(AND(OR(D63=Parametri!$A$10,D63=Parametri!$A$11),I63&lt;&gt;Parametri!$C$12),"Allineare stato a Chiuso",IF(AND(D63=Parametri!$A$9,ISNUMBER(J63),J63&lt;0),"Termine superato: verificare",IF(AND(D63=Parametri!$A$9,ISNUMBER(J63),J63&gt;=0,J63&lt;=Parametri!$B$6),"Valutare un sollecito","OK")))))))))))))</f>
        <v/>
      </c>
    </row>
    <row r="64">
      <c r="A64" s="16" t="n"/>
      <c r="B64" s="16" t="n"/>
      <c r="C64" s="17" t="n"/>
      <c r="D64" s="18" t="n"/>
      <c r="E64" s="17" t="n"/>
      <c r="F64" s="19" t="n"/>
      <c r="G64" s="19" t="n"/>
      <c r="H64" s="16" t="n"/>
      <c r="I64" s="18" t="n"/>
      <c r="J64" s="7">
        <f>IF(B64="","",IF(D64&lt;&gt;Parametri!$A$9,"",IFERROR(Parametri!$B$4-TODAY(),"")))</f>
        <v/>
      </c>
      <c r="K64" s="21">
        <f>IF(B64="","",IF(OR(C64="",NOT(ISNUMBER(C64))),"Inserire quantità invitata",IF(D64="","Selezionare conferma",IF(AND(D64=Parametri!$A$10,OR(E64="",NOT(ISNUMBER(E64)),E64&lt;0,E64&gt;C64)),"Verificare quantità confermata",IF(AND(D64=Parametri!$A$11,OR(E64="",NOT(ISNUMBER(E64)),E64&lt;&gt;0)),"Impostare confermati a 0",IF(AND(D64=Parametri!$A$9,E64&lt;&gt;""),"Lasciare vuota quantità confermata",IF(AND(D64=Parametri!$A$9,F64=""),"Registrare data invito",IF(AND(OR(D64=Parametri!$A$10,D64=Parametri!$A$11),G64=""),"Registrare data risposta",IF(AND(ISNUMBER(F64),ISNUMBER(G64),G64&lt;F64),"Verificare ordine delle date",IF(AND(ISNUMBER(G64),G64&gt;TODAY()),"Verificare data risposta",IF(AND(OR(D64=Parametri!$A$10,D64=Parametri!$A$11),I64&lt;&gt;Parametri!$C$12),"Allineare stato a Chiuso",IF(AND(D64=Parametri!$A$9,ISNUMBER(J64),J64&lt;0),"Termine superato: verificare",IF(AND(D64=Parametri!$A$9,ISNUMBER(J64),J64&gt;=0,J64&lt;=Parametri!$B$6),"Valutare un sollecito","OK")))))))))))))</f>
        <v/>
      </c>
    </row>
    <row r="65">
      <c r="A65" s="16" t="n"/>
      <c r="B65" s="16" t="n"/>
      <c r="C65" s="17" t="n"/>
      <c r="D65" s="18" t="n"/>
      <c r="E65" s="17" t="n"/>
      <c r="F65" s="19" t="n"/>
      <c r="G65" s="19" t="n"/>
      <c r="H65" s="16" t="n"/>
      <c r="I65" s="18" t="n"/>
      <c r="J65" s="11">
        <f>IF(B65="","",IF(D65&lt;&gt;Parametri!$A$9,"",IFERROR(Parametri!$B$4-TODAY(),"")))</f>
        <v/>
      </c>
      <c r="K65" s="20">
        <f>IF(B65="","",IF(OR(C65="",NOT(ISNUMBER(C65))),"Inserire quantità invitata",IF(D65="","Selezionare conferma",IF(AND(D65=Parametri!$A$10,OR(E65="",NOT(ISNUMBER(E65)),E65&lt;0,E65&gt;C65)),"Verificare quantità confermata",IF(AND(D65=Parametri!$A$11,OR(E65="",NOT(ISNUMBER(E65)),E65&lt;&gt;0)),"Impostare confermati a 0",IF(AND(D65=Parametri!$A$9,E65&lt;&gt;""),"Lasciare vuota quantità confermata",IF(AND(D65=Parametri!$A$9,F65=""),"Registrare data invito",IF(AND(OR(D65=Parametri!$A$10,D65=Parametri!$A$11),G65=""),"Registrare data risposta",IF(AND(ISNUMBER(F65),ISNUMBER(G65),G65&lt;F65),"Verificare ordine delle date",IF(AND(ISNUMBER(G65),G65&gt;TODAY()),"Verificare data risposta",IF(AND(OR(D65=Parametri!$A$10,D65=Parametri!$A$11),I65&lt;&gt;Parametri!$C$12),"Allineare stato a Chiuso",IF(AND(D65=Parametri!$A$9,ISNUMBER(J65),J65&lt;0),"Termine superato: verificare",IF(AND(D65=Parametri!$A$9,ISNUMBER(J65),J65&gt;=0,J65&lt;=Parametri!$B$6),"Valutare un sollecito","OK")))))))))))))</f>
        <v/>
      </c>
    </row>
    <row r="66">
      <c r="A66" s="16" t="n"/>
      <c r="B66" s="16" t="n"/>
      <c r="C66" s="17" t="n"/>
      <c r="D66" s="18" t="n"/>
      <c r="E66" s="17" t="n"/>
      <c r="F66" s="19" t="n"/>
      <c r="G66" s="19" t="n"/>
      <c r="H66" s="16" t="n"/>
      <c r="I66" s="18" t="n"/>
      <c r="J66" s="7">
        <f>IF(B66="","",IF(D66&lt;&gt;Parametri!$A$9,"",IFERROR(Parametri!$B$4-TODAY(),"")))</f>
        <v/>
      </c>
      <c r="K66" s="21">
        <f>IF(B66="","",IF(OR(C66="",NOT(ISNUMBER(C66))),"Inserire quantità invitata",IF(D66="","Selezionare conferma",IF(AND(D66=Parametri!$A$10,OR(E66="",NOT(ISNUMBER(E66)),E66&lt;0,E66&gt;C66)),"Verificare quantità confermata",IF(AND(D66=Parametri!$A$11,OR(E66="",NOT(ISNUMBER(E66)),E66&lt;&gt;0)),"Impostare confermati a 0",IF(AND(D66=Parametri!$A$9,E66&lt;&gt;""),"Lasciare vuota quantità confermata",IF(AND(D66=Parametri!$A$9,F66=""),"Registrare data invito",IF(AND(OR(D66=Parametri!$A$10,D66=Parametri!$A$11),G66=""),"Registrare data risposta",IF(AND(ISNUMBER(F66),ISNUMBER(G66),G66&lt;F66),"Verificare ordine delle date",IF(AND(ISNUMBER(G66),G66&gt;TODAY()),"Verificare data risposta",IF(AND(OR(D66=Parametri!$A$10,D66=Parametri!$A$11),I66&lt;&gt;Parametri!$C$12),"Allineare stato a Chiuso",IF(AND(D66=Parametri!$A$9,ISNUMBER(J66),J66&lt;0),"Termine superato: verificare",IF(AND(D66=Parametri!$A$9,ISNUMBER(J66),J66&gt;=0,J66&lt;=Parametri!$B$6),"Valutare un sollecito","OK")))))))))))))</f>
        <v/>
      </c>
    </row>
    <row r="67">
      <c r="A67" s="16" t="n"/>
      <c r="B67" s="16" t="n"/>
      <c r="C67" s="17" t="n"/>
      <c r="D67" s="18" t="n"/>
      <c r="E67" s="17" t="n"/>
      <c r="F67" s="19" t="n"/>
      <c r="G67" s="19" t="n"/>
      <c r="H67" s="16" t="n"/>
      <c r="I67" s="18" t="n"/>
      <c r="J67" s="11">
        <f>IF(B67="","",IF(D67&lt;&gt;Parametri!$A$9,"",IFERROR(Parametri!$B$4-TODAY(),"")))</f>
        <v/>
      </c>
      <c r="K67" s="20">
        <f>IF(B67="","",IF(OR(C67="",NOT(ISNUMBER(C67))),"Inserire quantità invitata",IF(D67="","Selezionare conferma",IF(AND(D67=Parametri!$A$10,OR(E67="",NOT(ISNUMBER(E67)),E67&lt;0,E67&gt;C67)),"Verificare quantità confermata",IF(AND(D67=Parametri!$A$11,OR(E67="",NOT(ISNUMBER(E67)),E67&lt;&gt;0)),"Impostare confermati a 0",IF(AND(D67=Parametri!$A$9,E67&lt;&gt;""),"Lasciare vuota quantità confermata",IF(AND(D67=Parametri!$A$9,F67=""),"Registrare data invito",IF(AND(OR(D67=Parametri!$A$10,D67=Parametri!$A$11),G67=""),"Registrare data risposta",IF(AND(ISNUMBER(F67),ISNUMBER(G67),G67&lt;F67),"Verificare ordine delle date",IF(AND(ISNUMBER(G67),G67&gt;TODAY()),"Verificare data risposta",IF(AND(OR(D67=Parametri!$A$10,D67=Parametri!$A$11),I67&lt;&gt;Parametri!$C$12),"Allineare stato a Chiuso",IF(AND(D67=Parametri!$A$9,ISNUMBER(J67),J67&lt;0),"Termine superato: verificare",IF(AND(D67=Parametri!$A$9,ISNUMBER(J67),J67&gt;=0,J67&lt;=Parametri!$B$6),"Valutare un sollecito","OK")))))))))))))</f>
        <v/>
      </c>
    </row>
    <row r="68">
      <c r="A68" s="16" t="n"/>
      <c r="B68" s="16" t="n"/>
      <c r="C68" s="17" t="n"/>
      <c r="D68" s="18" t="n"/>
      <c r="E68" s="17" t="n"/>
      <c r="F68" s="19" t="n"/>
      <c r="G68" s="19" t="n"/>
      <c r="H68" s="16" t="n"/>
      <c r="I68" s="18" t="n"/>
      <c r="J68" s="7">
        <f>IF(B68="","",IF(D68&lt;&gt;Parametri!$A$9,"",IFERROR(Parametri!$B$4-TODAY(),"")))</f>
        <v/>
      </c>
      <c r="K68" s="21">
        <f>IF(B68="","",IF(OR(C68="",NOT(ISNUMBER(C68))),"Inserire quantità invitata",IF(D68="","Selezionare conferma",IF(AND(D68=Parametri!$A$10,OR(E68="",NOT(ISNUMBER(E68)),E68&lt;0,E68&gt;C68)),"Verificare quantità confermata",IF(AND(D68=Parametri!$A$11,OR(E68="",NOT(ISNUMBER(E68)),E68&lt;&gt;0)),"Impostare confermati a 0",IF(AND(D68=Parametri!$A$9,E68&lt;&gt;""),"Lasciare vuota quantità confermata",IF(AND(D68=Parametri!$A$9,F68=""),"Registrare data invito",IF(AND(OR(D68=Parametri!$A$10,D68=Parametri!$A$11),G68=""),"Registrare data risposta",IF(AND(ISNUMBER(F68),ISNUMBER(G68),G68&lt;F68),"Verificare ordine delle date",IF(AND(ISNUMBER(G68),G68&gt;TODAY()),"Verificare data risposta",IF(AND(OR(D68=Parametri!$A$10,D68=Parametri!$A$11),I68&lt;&gt;Parametri!$C$12),"Allineare stato a Chiuso",IF(AND(D68=Parametri!$A$9,ISNUMBER(J68),J68&lt;0),"Termine superato: verificare",IF(AND(D68=Parametri!$A$9,ISNUMBER(J68),J68&gt;=0,J68&lt;=Parametri!$B$6),"Valutare un sollecito","OK")))))))))))))</f>
        <v/>
      </c>
    </row>
    <row r="69">
      <c r="A69" s="16" t="n"/>
      <c r="B69" s="16" t="n"/>
      <c r="C69" s="17" t="n"/>
      <c r="D69" s="18" t="n"/>
      <c r="E69" s="17" t="n"/>
      <c r="F69" s="19" t="n"/>
      <c r="G69" s="19" t="n"/>
      <c r="H69" s="16" t="n"/>
      <c r="I69" s="18" t="n"/>
      <c r="J69" s="11">
        <f>IF(B69="","",IF(D69&lt;&gt;Parametri!$A$9,"",IFERROR(Parametri!$B$4-TODAY(),"")))</f>
        <v/>
      </c>
      <c r="K69" s="20">
        <f>IF(B69="","",IF(OR(C69="",NOT(ISNUMBER(C69))),"Inserire quantità invitata",IF(D69="","Selezionare conferma",IF(AND(D69=Parametri!$A$10,OR(E69="",NOT(ISNUMBER(E69)),E69&lt;0,E69&gt;C69)),"Verificare quantità confermata",IF(AND(D69=Parametri!$A$11,OR(E69="",NOT(ISNUMBER(E69)),E69&lt;&gt;0)),"Impostare confermati a 0",IF(AND(D69=Parametri!$A$9,E69&lt;&gt;""),"Lasciare vuota quantità confermata",IF(AND(D69=Parametri!$A$9,F69=""),"Registrare data invito",IF(AND(OR(D69=Parametri!$A$10,D69=Parametri!$A$11),G69=""),"Registrare data risposta",IF(AND(ISNUMBER(F69),ISNUMBER(G69),G69&lt;F69),"Verificare ordine delle date",IF(AND(ISNUMBER(G69),G69&gt;TODAY()),"Verificare data risposta",IF(AND(OR(D69=Parametri!$A$10,D69=Parametri!$A$11),I69&lt;&gt;Parametri!$C$12),"Allineare stato a Chiuso",IF(AND(D69=Parametri!$A$9,ISNUMBER(J69),J69&lt;0),"Termine superato: verificare",IF(AND(D69=Parametri!$A$9,ISNUMBER(J69),J69&gt;=0,J69&lt;=Parametri!$B$6),"Valutare un sollecito","OK")))))))))))))</f>
        <v/>
      </c>
    </row>
    <row r="70">
      <c r="A70" s="16" t="n"/>
      <c r="B70" s="16" t="n"/>
      <c r="C70" s="17" t="n"/>
      <c r="D70" s="18" t="n"/>
      <c r="E70" s="17" t="n"/>
      <c r="F70" s="19" t="n"/>
      <c r="G70" s="19" t="n"/>
      <c r="H70" s="16" t="n"/>
      <c r="I70" s="18" t="n"/>
      <c r="J70" s="7">
        <f>IF(B70="","",IF(D70&lt;&gt;Parametri!$A$9,"",IFERROR(Parametri!$B$4-TODAY(),"")))</f>
        <v/>
      </c>
      <c r="K70" s="21">
        <f>IF(B70="","",IF(OR(C70="",NOT(ISNUMBER(C70))),"Inserire quantità invitata",IF(D70="","Selezionare conferma",IF(AND(D70=Parametri!$A$10,OR(E70="",NOT(ISNUMBER(E70)),E70&lt;0,E70&gt;C70)),"Verificare quantità confermata",IF(AND(D70=Parametri!$A$11,OR(E70="",NOT(ISNUMBER(E70)),E70&lt;&gt;0)),"Impostare confermati a 0",IF(AND(D70=Parametri!$A$9,E70&lt;&gt;""),"Lasciare vuota quantità confermata",IF(AND(D70=Parametri!$A$9,F70=""),"Registrare data invito",IF(AND(OR(D70=Parametri!$A$10,D70=Parametri!$A$11),G70=""),"Registrare data risposta",IF(AND(ISNUMBER(F70),ISNUMBER(G70),G70&lt;F70),"Verificare ordine delle date",IF(AND(ISNUMBER(G70),G70&gt;TODAY()),"Verificare data risposta",IF(AND(OR(D70=Parametri!$A$10,D70=Parametri!$A$11),I70&lt;&gt;Parametri!$C$12),"Allineare stato a Chiuso",IF(AND(D70=Parametri!$A$9,ISNUMBER(J70),J70&lt;0),"Termine superato: verificare",IF(AND(D70=Parametri!$A$9,ISNUMBER(J70),J70&gt;=0,J70&lt;=Parametri!$B$6),"Valutare un sollecito","OK")))))))))))))</f>
        <v/>
      </c>
    </row>
    <row r="71">
      <c r="A71" s="16" t="n"/>
      <c r="B71" s="16" t="n"/>
      <c r="C71" s="17" t="n"/>
      <c r="D71" s="18" t="n"/>
      <c r="E71" s="17" t="n"/>
      <c r="F71" s="19" t="n"/>
      <c r="G71" s="19" t="n"/>
      <c r="H71" s="16" t="n"/>
      <c r="I71" s="18" t="n"/>
      <c r="J71" s="11">
        <f>IF(B71="","",IF(D71&lt;&gt;Parametri!$A$9,"",IFERROR(Parametri!$B$4-TODAY(),"")))</f>
        <v/>
      </c>
      <c r="K71" s="20">
        <f>IF(B71="","",IF(OR(C71="",NOT(ISNUMBER(C71))),"Inserire quantità invitata",IF(D71="","Selezionare conferma",IF(AND(D71=Parametri!$A$10,OR(E71="",NOT(ISNUMBER(E71)),E71&lt;0,E71&gt;C71)),"Verificare quantità confermata",IF(AND(D71=Parametri!$A$11,OR(E71="",NOT(ISNUMBER(E71)),E71&lt;&gt;0)),"Impostare confermati a 0",IF(AND(D71=Parametri!$A$9,E71&lt;&gt;""),"Lasciare vuota quantità confermata",IF(AND(D71=Parametri!$A$9,F71=""),"Registrare data invito",IF(AND(OR(D71=Parametri!$A$10,D71=Parametri!$A$11),G71=""),"Registrare data risposta",IF(AND(ISNUMBER(F71),ISNUMBER(G71),G71&lt;F71),"Verificare ordine delle date",IF(AND(ISNUMBER(G71),G71&gt;TODAY()),"Verificare data risposta",IF(AND(OR(D71=Parametri!$A$10,D71=Parametri!$A$11),I71&lt;&gt;Parametri!$C$12),"Allineare stato a Chiuso",IF(AND(D71=Parametri!$A$9,ISNUMBER(J71),J71&lt;0),"Termine superato: verificare",IF(AND(D71=Parametri!$A$9,ISNUMBER(J71),J71&gt;=0,J71&lt;=Parametri!$B$6),"Valutare un sollecito","OK")))))))))))))</f>
        <v/>
      </c>
    </row>
    <row r="72">
      <c r="A72" s="16" t="n"/>
      <c r="B72" s="16" t="n"/>
      <c r="C72" s="17" t="n"/>
      <c r="D72" s="18" t="n"/>
      <c r="E72" s="17" t="n"/>
      <c r="F72" s="19" t="n"/>
      <c r="G72" s="19" t="n"/>
      <c r="H72" s="16" t="n"/>
      <c r="I72" s="18" t="n"/>
      <c r="J72" s="7">
        <f>IF(B72="","",IF(D72&lt;&gt;Parametri!$A$9,"",IFERROR(Parametri!$B$4-TODAY(),"")))</f>
        <v/>
      </c>
      <c r="K72" s="21">
        <f>IF(B72="","",IF(OR(C72="",NOT(ISNUMBER(C72))),"Inserire quantità invitata",IF(D72="","Selezionare conferma",IF(AND(D72=Parametri!$A$10,OR(E72="",NOT(ISNUMBER(E72)),E72&lt;0,E72&gt;C72)),"Verificare quantità confermata",IF(AND(D72=Parametri!$A$11,OR(E72="",NOT(ISNUMBER(E72)),E72&lt;&gt;0)),"Impostare confermati a 0",IF(AND(D72=Parametri!$A$9,E72&lt;&gt;""),"Lasciare vuota quantità confermata",IF(AND(D72=Parametri!$A$9,F72=""),"Registrare data invito",IF(AND(OR(D72=Parametri!$A$10,D72=Parametri!$A$11),G72=""),"Registrare data risposta",IF(AND(ISNUMBER(F72),ISNUMBER(G72),G72&lt;F72),"Verificare ordine delle date",IF(AND(ISNUMBER(G72),G72&gt;TODAY()),"Verificare data risposta",IF(AND(OR(D72=Parametri!$A$10,D72=Parametri!$A$11),I72&lt;&gt;Parametri!$C$12),"Allineare stato a Chiuso",IF(AND(D72=Parametri!$A$9,ISNUMBER(J72),J72&lt;0),"Termine superato: verificare",IF(AND(D72=Parametri!$A$9,ISNUMBER(J72),J72&gt;=0,J72&lt;=Parametri!$B$6),"Valutare un sollecito","OK")))))))))))))</f>
        <v/>
      </c>
    </row>
    <row r="73">
      <c r="A73" s="16" t="n"/>
      <c r="B73" s="16" t="n"/>
      <c r="C73" s="17" t="n"/>
      <c r="D73" s="18" t="n"/>
      <c r="E73" s="17" t="n"/>
      <c r="F73" s="19" t="n"/>
      <c r="G73" s="19" t="n"/>
      <c r="H73" s="16" t="n"/>
      <c r="I73" s="18" t="n"/>
      <c r="J73" s="11">
        <f>IF(B73="","",IF(D73&lt;&gt;Parametri!$A$9,"",IFERROR(Parametri!$B$4-TODAY(),"")))</f>
        <v/>
      </c>
      <c r="K73" s="20">
        <f>IF(B73="","",IF(OR(C73="",NOT(ISNUMBER(C73))),"Inserire quantità invitata",IF(D73="","Selezionare conferma",IF(AND(D73=Parametri!$A$10,OR(E73="",NOT(ISNUMBER(E73)),E73&lt;0,E73&gt;C73)),"Verificare quantità confermata",IF(AND(D73=Parametri!$A$11,OR(E73="",NOT(ISNUMBER(E73)),E73&lt;&gt;0)),"Impostare confermati a 0",IF(AND(D73=Parametri!$A$9,E73&lt;&gt;""),"Lasciare vuota quantità confermata",IF(AND(D73=Parametri!$A$9,F73=""),"Registrare data invito",IF(AND(OR(D73=Parametri!$A$10,D73=Parametri!$A$11),G73=""),"Registrare data risposta",IF(AND(ISNUMBER(F73),ISNUMBER(G73),G73&lt;F73),"Verificare ordine delle date",IF(AND(ISNUMBER(G73),G73&gt;TODAY()),"Verificare data risposta",IF(AND(OR(D73=Parametri!$A$10,D73=Parametri!$A$11),I73&lt;&gt;Parametri!$C$12),"Allineare stato a Chiuso",IF(AND(D73=Parametri!$A$9,ISNUMBER(J73),J73&lt;0),"Termine superato: verificare",IF(AND(D73=Parametri!$A$9,ISNUMBER(J73),J73&gt;=0,J73&lt;=Parametri!$B$6),"Valutare un sollecito","OK")))))))))))))</f>
        <v/>
      </c>
    </row>
    <row r="74">
      <c r="A74" s="16" t="n"/>
      <c r="B74" s="16" t="n"/>
      <c r="C74" s="17" t="n"/>
      <c r="D74" s="18" t="n"/>
      <c r="E74" s="17" t="n"/>
      <c r="F74" s="19" t="n"/>
      <c r="G74" s="19" t="n"/>
      <c r="H74" s="16" t="n"/>
      <c r="I74" s="18" t="n"/>
      <c r="J74" s="7">
        <f>IF(B74="","",IF(D74&lt;&gt;Parametri!$A$9,"",IFERROR(Parametri!$B$4-TODAY(),"")))</f>
        <v/>
      </c>
      <c r="K74" s="21">
        <f>IF(B74="","",IF(OR(C74="",NOT(ISNUMBER(C74))),"Inserire quantità invitata",IF(D74="","Selezionare conferma",IF(AND(D74=Parametri!$A$10,OR(E74="",NOT(ISNUMBER(E74)),E74&lt;0,E74&gt;C74)),"Verificare quantità confermata",IF(AND(D74=Parametri!$A$11,OR(E74="",NOT(ISNUMBER(E74)),E74&lt;&gt;0)),"Impostare confermati a 0",IF(AND(D74=Parametri!$A$9,E74&lt;&gt;""),"Lasciare vuota quantità confermata",IF(AND(D74=Parametri!$A$9,F74=""),"Registrare data invito",IF(AND(OR(D74=Parametri!$A$10,D74=Parametri!$A$11),G74=""),"Registrare data risposta",IF(AND(ISNUMBER(F74),ISNUMBER(G74),G74&lt;F74),"Verificare ordine delle date",IF(AND(ISNUMBER(G74),G74&gt;TODAY()),"Verificare data risposta",IF(AND(OR(D74=Parametri!$A$10,D74=Parametri!$A$11),I74&lt;&gt;Parametri!$C$12),"Allineare stato a Chiuso",IF(AND(D74=Parametri!$A$9,ISNUMBER(J74),J74&lt;0),"Termine superato: verificare",IF(AND(D74=Parametri!$A$9,ISNUMBER(J74),J74&gt;=0,J74&lt;=Parametri!$B$6),"Valutare un sollecito","OK")))))))))))))</f>
        <v/>
      </c>
    </row>
    <row r="75">
      <c r="A75" s="16" t="n"/>
      <c r="B75" s="16" t="n"/>
      <c r="C75" s="17" t="n"/>
      <c r="D75" s="18" t="n"/>
      <c r="E75" s="17" t="n"/>
      <c r="F75" s="19" t="n"/>
      <c r="G75" s="19" t="n"/>
      <c r="H75" s="16" t="n"/>
      <c r="I75" s="18" t="n"/>
      <c r="J75" s="11">
        <f>IF(B75="","",IF(D75&lt;&gt;Parametri!$A$9,"",IFERROR(Parametri!$B$4-TODAY(),"")))</f>
        <v/>
      </c>
      <c r="K75" s="20">
        <f>IF(B75="","",IF(OR(C75="",NOT(ISNUMBER(C75))),"Inserire quantità invitata",IF(D75="","Selezionare conferma",IF(AND(D75=Parametri!$A$10,OR(E75="",NOT(ISNUMBER(E75)),E75&lt;0,E75&gt;C75)),"Verificare quantità confermata",IF(AND(D75=Parametri!$A$11,OR(E75="",NOT(ISNUMBER(E75)),E75&lt;&gt;0)),"Impostare confermati a 0",IF(AND(D75=Parametri!$A$9,E75&lt;&gt;""),"Lasciare vuota quantità confermata",IF(AND(D75=Parametri!$A$9,F75=""),"Registrare data invito",IF(AND(OR(D75=Parametri!$A$10,D75=Parametri!$A$11),G75=""),"Registrare data risposta",IF(AND(ISNUMBER(F75),ISNUMBER(G75),G75&lt;F75),"Verificare ordine delle date",IF(AND(ISNUMBER(G75),G75&gt;TODAY()),"Verificare data risposta",IF(AND(OR(D75=Parametri!$A$10,D75=Parametri!$A$11),I75&lt;&gt;Parametri!$C$12),"Allineare stato a Chiuso",IF(AND(D75=Parametri!$A$9,ISNUMBER(J75),J75&lt;0),"Termine superato: verificare",IF(AND(D75=Parametri!$A$9,ISNUMBER(J75),J75&gt;=0,J75&lt;=Parametri!$B$6),"Valutare un sollecito","OK")))))))))))))</f>
        <v/>
      </c>
    </row>
    <row r="76">
      <c r="A76" s="16" t="n"/>
      <c r="B76" s="16" t="n"/>
      <c r="C76" s="17" t="n"/>
      <c r="D76" s="18" t="n"/>
      <c r="E76" s="17" t="n"/>
      <c r="F76" s="19" t="n"/>
      <c r="G76" s="19" t="n"/>
      <c r="H76" s="16" t="n"/>
      <c r="I76" s="18" t="n"/>
      <c r="J76" s="7">
        <f>IF(B76="","",IF(D76&lt;&gt;Parametri!$A$9,"",IFERROR(Parametri!$B$4-TODAY(),"")))</f>
        <v/>
      </c>
      <c r="K76" s="21">
        <f>IF(B76="","",IF(OR(C76="",NOT(ISNUMBER(C76))),"Inserire quantità invitata",IF(D76="","Selezionare conferma",IF(AND(D76=Parametri!$A$10,OR(E76="",NOT(ISNUMBER(E76)),E76&lt;0,E76&gt;C76)),"Verificare quantità confermata",IF(AND(D76=Parametri!$A$11,OR(E76="",NOT(ISNUMBER(E76)),E76&lt;&gt;0)),"Impostare confermati a 0",IF(AND(D76=Parametri!$A$9,E76&lt;&gt;""),"Lasciare vuota quantità confermata",IF(AND(D76=Parametri!$A$9,F76=""),"Registrare data invito",IF(AND(OR(D76=Parametri!$A$10,D76=Parametri!$A$11),G76=""),"Registrare data risposta",IF(AND(ISNUMBER(F76),ISNUMBER(G76),G76&lt;F76),"Verificare ordine delle date",IF(AND(ISNUMBER(G76),G76&gt;TODAY()),"Verificare data risposta",IF(AND(OR(D76=Parametri!$A$10,D76=Parametri!$A$11),I76&lt;&gt;Parametri!$C$12),"Allineare stato a Chiuso",IF(AND(D76=Parametri!$A$9,ISNUMBER(J76),J76&lt;0),"Termine superato: verificare",IF(AND(D76=Parametri!$A$9,ISNUMBER(J76),J76&gt;=0,J76&lt;=Parametri!$B$6),"Valutare un sollecito","OK")))))))))))))</f>
        <v/>
      </c>
    </row>
    <row r="77">
      <c r="A77" s="16" t="n"/>
      <c r="B77" s="16" t="n"/>
      <c r="C77" s="17" t="n"/>
      <c r="D77" s="18" t="n"/>
      <c r="E77" s="17" t="n"/>
      <c r="F77" s="19" t="n"/>
      <c r="G77" s="19" t="n"/>
      <c r="H77" s="16" t="n"/>
      <c r="I77" s="18" t="n"/>
      <c r="J77" s="11">
        <f>IF(B77="","",IF(D77&lt;&gt;Parametri!$A$9,"",IFERROR(Parametri!$B$4-TODAY(),"")))</f>
        <v/>
      </c>
      <c r="K77" s="20">
        <f>IF(B77="","",IF(OR(C77="",NOT(ISNUMBER(C77))),"Inserire quantità invitata",IF(D77="","Selezionare conferma",IF(AND(D77=Parametri!$A$10,OR(E77="",NOT(ISNUMBER(E77)),E77&lt;0,E77&gt;C77)),"Verificare quantità confermata",IF(AND(D77=Parametri!$A$11,OR(E77="",NOT(ISNUMBER(E77)),E77&lt;&gt;0)),"Impostare confermati a 0",IF(AND(D77=Parametri!$A$9,E77&lt;&gt;""),"Lasciare vuota quantità confermata",IF(AND(D77=Parametri!$A$9,F77=""),"Registrare data invito",IF(AND(OR(D77=Parametri!$A$10,D77=Parametri!$A$11),G77=""),"Registrare data risposta",IF(AND(ISNUMBER(F77),ISNUMBER(G77),G77&lt;F77),"Verificare ordine delle date",IF(AND(ISNUMBER(G77),G77&gt;TODAY()),"Verificare data risposta",IF(AND(OR(D77=Parametri!$A$10,D77=Parametri!$A$11),I77&lt;&gt;Parametri!$C$12),"Allineare stato a Chiuso",IF(AND(D77=Parametri!$A$9,ISNUMBER(J77),J77&lt;0),"Termine superato: verificare",IF(AND(D77=Parametri!$A$9,ISNUMBER(J77),J77&gt;=0,J77&lt;=Parametri!$B$6),"Valutare un sollecito","OK")))))))))))))</f>
        <v/>
      </c>
    </row>
    <row r="78">
      <c r="A78" s="16" t="n"/>
      <c r="B78" s="16" t="n"/>
      <c r="C78" s="17" t="n"/>
      <c r="D78" s="18" t="n"/>
      <c r="E78" s="17" t="n"/>
      <c r="F78" s="19" t="n"/>
      <c r="G78" s="19" t="n"/>
      <c r="H78" s="16" t="n"/>
      <c r="I78" s="18" t="n"/>
      <c r="J78" s="7">
        <f>IF(B78="","",IF(D78&lt;&gt;Parametri!$A$9,"",IFERROR(Parametri!$B$4-TODAY(),"")))</f>
        <v/>
      </c>
      <c r="K78" s="21">
        <f>IF(B78="","",IF(OR(C78="",NOT(ISNUMBER(C78))),"Inserire quantità invitata",IF(D78="","Selezionare conferma",IF(AND(D78=Parametri!$A$10,OR(E78="",NOT(ISNUMBER(E78)),E78&lt;0,E78&gt;C78)),"Verificare quantità confermata",IF(AND(D78=Parametri!$A$11,OR(E78="",NOT(ISNUMBER(E78)),E78&lt;&gt;0)),"Impostare confermati a 0",IF(AND(D78=Parametri!$A$9,E78&lt;&gt;""),"Lasciare vuota quantità confermata",IF(AND(D78=Parametri!$A$9,F78=""),"Registrare data invito",IF(AND(OR(D78=Parametri!$A$10,D78=Parametri!$A$11),G78=""),"Registrare data risposta",IF(AND(ISNUMBER(F78),ISNUMBER(G78),G78&lt;F78),"Verificare ordine delle date",IF(AND(ISNUMBER(G78),G78&gt;TODAY()),"Verificare data risposta",IF(AND(OR(D78=Parametri!$A$10,D78=Parametri!$A$11),I78&lt;&gt;Parametri!$C$12),"Allineare stato a Chiuso",IF(AND(D78=Parametri!$A$9,ISNUMBER(J78),J78&lt;0),"Termine superato: verificare",IF(AND(D78=Parametri!$A$9,ISNUMBER(J78),J78&gt;=0,J78&lt;=Parametri!$B$6),"Valutare un sollecito","OK")))))))))))))</f>
        <v/>
      </c>
    </row>
    <row r="79">
      <c r="A79" s="16" t="n"/>
      <c r="B79" s="16" t="n"/>
      <c r="C79" s="17" t="n"/>
      <c r="D79" s="18" t="n"/>
      <c r="E79" s="17" t="n"/>
      <c r="F79" s="19" t="n"/>
      <c r="G79" s="19" t="n"/>
      <c r="H79" s="16" t="n"/>
      <c r="I79" s="18" t="n"/>
      <c r="J79" s="11">
        <f>IF(B79="","",IF(D79&lt;&gt;Parametri!$A$9,"",IFERROR(Parametri!$B$4-TODAY(),"")))</f>
        <v/>
      </c>
      <c r="K79" s="20">
        <f>IF(B79="","",IF(OR(C79="",NOT(ISNUMBER(C79))),"Inserire quantità invitata",IF(D79="","Selezionare conferma",IF(AND(D79=Parametri!$A$10,OR(E79="",NOT(ISNUMBER(E79)),E79&lt;0,E79&gt;C79)),"Verificare quantità confermata",IF(AND(D79=Parametri!$A$11,OR(E79="",NOT(ISNUMBER(E79)),E79&lt;&gt;0)),"Impostare confermati a 0",IF(AND(D79=Parametri!$A$9,E79&lt;&gt;""),"Lasciare vuota quantità confermata",IF(AND(D79=Parametri!$A$9,F79=""),"Registrare data invito",IF(AND(OR(D79=Parametri!$A$10,D79=Parametri!$A$11),G79=""),"Registrare data risposta",IF(AND(ISNUMBER(F79),ISNUMBER(G79),G79&lt;F79),"Verificare ordine delle date",IF(AND(ISNUMBER(G79),G79&gt;TODAY()),"Verificare data risposta",IF(AND(OR(D79=Parametri!$A$10,D79=Parametri!$A$11),I79&lt;&gt;Parametri!$C$12),"Allineare stato a Chiuso",IF(AND(D79=Parametri!$A$9,ISNUMBER(J79),J79&lt;0),"Termine superato: verificare",IF(AND(D79=Parametri!$A$9,ISNUMBER(J79),J79&gt;=0,J79&lt;=Parametri!$B$6),"Valutare un sollecito","OK")))))))))))))</f>
        <v/>
      </c>
    </row>
    <row r="80">
      <c r="A80" s="16" t="n"/>
      <c r="B80" s="16" t="n"/>
      <c r="C80" s="17" t="n"/>
      <c r="D80" s="18" t="n"/>
      <c r="E80" s="17" t="n"/>
      <c r="F80" s="19" t="n"/>
      <c r="G80" s="19" t="n"/>
      <c r="H80" s="16" t="n"/>
      <c r="I80" s="18" t="n"/>
      <c r="J80" s="7">
        <f>IF(B80="","",IF(D80&lt;&gt;Parametri!$A$9,"",IFERROR(Parametri!$B$4-TODAY(),"")))</f>
        <v/>
      </c>
      <c r="K80" s="21">
        <f>IF(B80="","",IF(OR(C80="",NOT(ISNUMBER(C80))),"Inserire quantità invitata",IF(D80="","Selezionare conferma",IF(AND(D80=Parametri!$A$10,OR(E80="",NOT(ISNUMBER(E80)),E80&lt;0,E80&gt;C80)),"Verificare quantità confermata",IF(AND(D80=Parametri!$A$11,OR(E80="",NOT(ISNUMBER(E80)),E80&lt;&gt;0)),"Impostare confermati a 0",IF(AND(D80=Parametri!$A$9,E80&lt;&gt;""),"Lasciare vuota quantità confermata",IF(AND(D80=Parametri!$A$9,F80=""),"Registrare data invito",IF(AND(OR(D80=Parametri!$A$10,D80=Parametri!$A$11),G80=""),"Registrare data risposta",IF(AND(ISNUMBER(F80),ISNUMBER(G80),G80&lt;F80),"Verificare ordine delle date",IF(AND(ISNUMBER(G80),G80&gt;TODAY()),"Verificare data risposta",IF(AND(OR(D80=Parametri!$A$10,D80=Parametri!$A$11),I80&lt;&gt;Parametri!$C$12),"Allineare stato a Chiuso",IF(AND(D80=Parametri!$A$9,ISNUMBER(J80),J80&lt;0),"Termine superato: verificare",IF(AND(D80=Parametri!$A$9,ISNUMBER(J80),J80&gt;=0,J80&lt;=Parametri!$B$6),"Valutare un sollecito","OK")))))))))))))</f>
        <v/>
      </c>
    </row>
    <row r="81">
      <c r="A81" s="16" t="n"/>
      <c r="B81" s="16" t="n"/>
      <c r="C81" s="17" t="n"/>
      <c r="D81" s="18" t="n"/>
      <c r="E81" s="17" t="n"/>
      <c r="F81" s="19" t="n"/>
      <c r="G81" s="19" t="n"/>
      <c r="H81" s="16" t="n"/>
      <c r="I81" s="18" t="n"/>
      <c r="J81" s="11">
        <f>IF(B81="","",IF(D81&lt;&gt;Parametri!$A$9,"",IFERROR(Parametri!$B$4-TODAY(),"")))</f>
        <v/>
      </c>
      <c r="K81" s="20">
        <f>IF(B81="","",IF(OR(C81="",NOT(ISNUMBER(C81))),"Inserire quantità invitata",IF(D81="","Selezionare conferma",IF(AND(D81=Parametri!$A$10,OR(E81="",NOT(ISNUMBER(E81)),E81&lt;0,E81&gt;C81)),"Verificare quantità confermata",IF(AND(D81=Parametri!$A$11,OR(E81="",NOT(ISNUMBER(E81)),E81&lt;&gt;0)),"Impostare confermati a 0",IF(AND(D81=Parametri!$A$9,E81&lt;&gt;""),"Lasciare vuota quantità confermata",IF(AND(D81=Parametri!$A$9,F81=""),"Registrare data invito",IF(AND(OR(D81=Parametri!$A$10,D81=Parametri!$A$11),G81=""),"Registrare data risposta",IF(AND(ISNUMBER(F81),ISNUMBER(G81),G81&lt;F81),"Verificare ordine delle date",IF(AND(ISNUMBER(G81),G81&gt;TODAY()),"Verificare data risposta",IF(AND(OR(D81=Parametri!$A$10,D81=Parametri!$A$11),I81&lt;&gt;Parametri!$C$12),"Allineare stato a Chiuso",IF(AND(D81=Parametri!$A$9,ISNUMBER(J81),J81&lt;0),"Termine superato: verificare",IF(AND(D81=Parametri!$A$9,ISNUMBER(J81),J81&gt;=0,J81&lt;=Parametri!$B$6),"Valutare un sollecito","OK")))))))))))))</f>
        <v/>
      </c>
    </row>
    <row r="82">
      <c r="A82" s="16" t="n"/>
      <c r="B82" s="16" t="n"/>
      <c r="C82" s="17" t="n"/>
      <c r="D82" s="18" t="n"/>
      <c r="E82" s="17" t="n"/>
      <c r="F82" s="19" t="n"/>
      <c r="G82" s="19" t="n"/>
      <c r="H82" s="16" t="n"/>
      <c r="I82" s="18" t="n"/>
      <c r="J82" s="7">
        <f>IF(B82="","",IF(D82&lt;&gt;Parametri!$A$9,"",IFERROR(Parametri!$B$4-TODAY(),"")))</f>
        <v/>
      </c>
      <c r="K82" s="21">
        <f>IF(B82="","",IF(OR(C82="",NOT(ISNUMBER(C82))),"Inserire quantità invitata",IF(D82="","Selezionare conferma",IF(AND(D82=Parametri!$A$10,OR(E82="",NOT(ISNUMBER(E82)),E82&lt;0,E82&gt;C82)),"Verificare quantità confermata",IF(AND(D82=Parametri!$A$11,OR(E82="",NOT(ISNUMBER(E82)),E82&lt;&gt;0)),"Impostare confermati a 0",IF(AND(D82=Parametri!$A$9,E82&lt;&gt;""),"Lasciare vuota quantità confermata",IF(AND(D82=Parametri!$A$9,F82=""),"Registrare data invito",IF(AND(OR(D82=Parametri!$A$10,D82=Parametri!$A$11),G82=""),"Registrare data risposta",IF(AND(ISNUMBER(F82),ISNUMBER(G82),G82&lt;F82),"Verificare ordine delle date",IF(AND(ISNUMBER(G82),G82&gt;TODAY()),"Verificare data risposta",IF(AND(OR(D82=Parametri!$A$10,D82=Parametri!$A$11),I82&lt;&gt;Parametri!$C$12),"Allineare stato a Chiuso",IF(AND(D82=Parametri!$A$9,ISNUMBER(J82),J82&lt;0),"Termine superato: verificare",IF(AND(D82=Parametri!$A$9,ISNUMBER(J82),J82&gt;=0,J82&lt;=Parametri!$B$6),"Valutare un sollecito","OK")))))))))))))</f>
        <v/>
      </c>
    </row>
    <row r="83">
      <c r="A83" s="16" t="n"/>
      <c r="B83" s="16" t="n"/>
      <c r="C83" s="17" t="n"/>
      <c r="D83" s="18" t="n"/>
      <c r="E83" s="17" t="n"/>
      <c r="F83" s="19" t="n"/>
      <c r="G83" s="19" t="n"/>
      <c r="H83" s="16" t="n"/>
      <c r="I83" s="18" t="n"/>
      <c r="J83" s="11">
        <f>IF(B83="","",IF(D83&lt;&gt;Parametri!$A$9,"",IFERROR(Parametri!$B$4-TODAY(),"")))</f>
        <v/>
      </c>
      <c r="K83" s="20">
        <f>IF(B83="","",IF(OR(C83="",NOT(ISNUMBER(C83))),"Inserire quantità invitata",IF(D83="","Selezionare conferma",IF(AND(D83=Parametri!$A$10,OR(E83="",NOT(ISNUMBER(E83)),E83&lt;0,E83&gt;C83)),"Verificare quantità confermata",IF(AND(D83=Parametri!$A$11,OR(E83="",NOT(ISNUMBER(E83)),E83&lt;&gt;0)),"Impostare confermati a 0",IF(AND(D83=Parametri!$A$9,E83&lt;&gt;""),"Lasciare vuota quantità confermata",IF(AND(D83=Parametri!$A$9,F83=""),"Registrare data invito",IF(AND(OR(D83=Parametri!$A$10,D83=Parametri!$A$11),G83=""),"Registrare data risposta",IF(AND(ISNUMBER(F83),ISNUMBER(G83),G83&lt;F83),"Verificare ordine delle date",IF(AND(ISNUMBER(G83),G83&gt;TODAY()),"Verificare data risposta",IF(AND(OR(D83=Parametri!$A$10,D83=Parametri!$A$11),I83&lt;&gt;Parametri!$C$12),"Allineare stato a Chiuso",IF(AND(D83=Parametri!$A$9,ISNUMBER(J83),J83&lt;0),"Termine superato: verificare",IF(AND(D83=Parametri!$A$9,ISNUMBER(J83),J83&gt;=0,J83&lt;=Parametri!$B$6),"Valutare un sollecito","OK")))))))))))))</f>
        <v/>
      </c>
    </row>
    <row r="84">
      <c r="A84" s="16" t="n"/>
      <c r="B84" s="16" t="n"/>
      <c r="C84" s="17" t="n"/>
      <c r="D84" s="18" t="n"/>
      <c r="E84" s="17" t="n"/>
      <c r="F84" s="19" t="n"/>
      <c r="G84" s="19" t="n"/>
      <c r="H84" s="16" t="n"/>
      <c r="I84" s="18" t="n"/>
      <c r="J84" s="7">
        <f>IF(B84="","",IF(D84&lt;&gt;Parametri!$A$9,"",IFERROR(Parametri!$B$4-TODAY(),"")))</f>
        <v/>
      </c>
      <c r="K84" s="21">
        <f>IF(B84="","",IF(OR(C84="",NOT(ISNUMBER(C84))),"Inserire quantità invitata",IF(D84="","Selezionare conferma",IF(AND(D84=Parametri!$A$10,OR(E84="",NOT(ISNUMBER(E84)),E84&lt;0,E84&gt;C84)),"Verificare quantità confermata",IF(AND(D84=Parametri!$A$11,OR(E84="",NOT(ISNUMBER(E84)),E84&lt;&gt;0)),"Impostare confermati a 0",IF(AND(D84=Parametri!$A$9,E84&lt;&gt;""),"Lasciare vuota quantità confermata",IF(AND(D84=Parametri!$A$9,F84=""),"Registrare data invito",IF(AND(OR(D84=Parametri!$A$10,D84=Parametri!$A$11),G84=""),"Registrare data risposta",IF(AND(ISNUMBER(F84),ISNUMBER(G84),G84&lt;F84),"Verificare ordine delle date",IF(AND(ISNUMBER(G84),G84&gt;TODAY()),"Verificare data risposta",IF(AND(OR(D84=Parametri!$A$10,D84=Parametri!$A$11),I84&lt;&gt;Parametri!$C$12),"Allineare stato a Chiuso",IF(AND(D84=Parametri!$A$9,ISNUMBER(J84),J84&lt;0),"Termine superato: verificare",IF(AND(D84=Parametri!$A$9,ISNUMBER(J84),J84&gt;=0,J84&lt;=Parametri!$B$6),"Valutare un sollecito","OK")))))))))))))</f>
        <v/>
      </c>
    </row>
    <row r="85">
      <c r="A85" s="16" t="n"/>
      <c r="B85" s="16" t="n"/>
      <c r="C85" s="17" t="n"/>
      <c r="D85" s="18" t="n"/>
      <c r="E85" s="17" t="n"/>
      <c r="F85" s="19" t="n"/>
      <c r="G85" s="19" t="n"/>
      <c r="H85" s="16" t="n"/>
      <c r="I85" s="18" t="n"/>
      <c r="J85" s="11">
        <f>IF(B85="","",IF(D85&lt;&gt;Parametri!$A$9,"",IFERROR(Parametri!$B$4-TODAY(),"")))</f>
        <v/>
      </c>
      <c r="K85" s="20">
        <f>IF(B85="","",IF(OR(C85="",NOT(ISNUMBER(C85))),"Inserire quantità invitata",IF(D85="","Selezionare conferma",IF(AND(D85=Parametri!$A$10,OR(E85="",NOT(ISNUMBER(E85)),E85&lt;0,E85&gt;C85)),"Verificare quantità confermata",IF(AND(D85=Parametri!$A$11,OR(E85="",NOT(ISNUMBER(E85)),E85&lt;&gt;0)),"Impostare confermati a 0",IF(AND(D85=Parametri!$A$9,E85&lt;&gt;""),"Lasciare vuota quantità confermata",IF(AND(D85=Parametri!$A$9,F85=""),"Registrare data invito",IF(AND(OR(D85=Parametri!$A$10,D85=Parametri!$A$11),G85=""),"Registrare data risposta",IF(AND(ISNUMBER(F85),ISNUMBER(G85),G85&lt;F85),"Verificare ordine delle date",IF(AND(ISNUMBER(G85),G85&gt;TODAY()),"Verificare data risposta",IF(AND(OR(D85=Parametri!$A$10,D85=Parametri!$A$11),I85&lt;&gt;Parametri!$C$12),"Allineare stato a Chiuso",IF(AND(D85=Parametri!$A$9,ISNUMBER(J85),J85&lt;0),"Termine superato: verificare",IF(AND(D85=Parametri!$A$9,ISNUMBER(J85),J85&gt;=0,J85&lt;=Parametri!$B$6),"Valutare un sollecito","OK")))))))))))))</f>
        <v/>
      </c>
    </row>
    <row r="86">
      <c r="A86" s="16" t="n"/>
      <c r="B86" s="16" t="n"/>
      <c r="C86" s="17" t="n"/>
      <c r="D86" s="18" t="n"/>
      <c r="E86" s="17" t="n"/>
      <c r="F86" s="19" t="n"/>
      <c r="G86" s="19" t="n"/>
      <c r="H86" s="16" t="n"/>
      <c r="I86" s="18" t="n"/>
      <c r="J86" s="7">
        <f>IF(B86="","",IF(D86&lt;&gt;Parametri!$A$9,"",IFERROR(Parametri!$B$4-TODAY(),"")))</f>
        <v/>
      </c>
      <c r="K86" s="21">
        <f>IF(B86="","",IF(OR(C86="",NOT(ISNUMBER(C86))),"Inserire quantità invitata",IF(D86="","Selezionare conferma",IF(AND(D86=Parametri!$A$10,OR(E86="",NOT(ISNUMBER(E86)),E86&lt;0,E86&gt;C86)),"Verificare quantità confermata",IF(AND(D86=Parametri!$A$11,OR(E86="",NOT(ISNUMBER(E86)),E86&lt;&gt;0)),"Impostare confermati a 0",IF(AND(D86=Parametri!$A$9,E86&lt;&gt;""),"Lasciare vuota quantità confermata",IF(AND(D86=Parametri!$A$9,F86=""),"Registrare data invito",IF(AND(OR(D86=Parametri!$A$10,D86=Parametri!$A$11),G86=""),"Registrare data risposta",IF(AND(ISNUMBER(F86),ISNUMBER(G86),G86&lt;F86),"Verificare ordine delle date",IF(AND(ISNUMBER(G86),G86&gt;TODAY()),"Verificare data risposta",IF(AND(OR(D86=Parametri!$A$10,D86=Parametri!$A$11),I86&lt;&gt;Parametri!$C$12),"Allineare stato a Chiuso",IF(AND(D86=Parametri!$A$9,ISNUMBER(J86),J86&lt;0),"Termine superato: verificare",IF(AND(D86=Parametri!$A$9,ISNUMBER(J86),J86&gt;=0,J86&lt;=Parametri!$B$6),"Valutare un sollecito","OK")))))))))))))</f>
        <v/>
      </c>
    </row>
    <row r="87">
      <c r="A87" s="16" t="n"/>
      <c r="B87" s="16" t="n"/>
      <c r="C87" s="17" t="n"/>
      <c r="D87" s="18" t="n"/>
      <c r="E87" s="17" t="n"/>
      <c r="F87" s="19" t="n"/>
      <c r="G87" s="19" t="n"/>
      <c r="H87" s="16" t="n"/>
      <c r="I87" s="18" t="n"/>
      <c r="J87" s="11">
        <f>IF(B87="","",IF(D87&lt;&gt;Parametri!$A$9,"",IFERROR(Parametri!$B$4-TODAY(),"")))</f>
        <v/>
      </c>
      <c r="K87" s="20">
        <f>IF(B87="","",IF(OR(C87="",NOT(ISNUMBER(C87))),"Inserire quantità invitata",IF(D87="","Selezionare conferma",IF(AND(D87=Parametri!$A$10,OR(E87="",NOT(ISNUMBER(E87)),E87&lt;0,E87&gt;C87)),"Verificare quantità confermata",IF(AND(D87=Parametri!$A$11,OR(E87="",NOT(ISNUMBER(E87)),E87&lt;&gt;0)),"Impostare confermati a 0",IF(AND(D87=Parametri!$A$9,E87&lt;&gt;""),"Lasciare vuota quantità confermata",IF(AND(D87=Parametri!$A$9,F87=""),"Registrare data invito",IF(AND(OR(D87=Parametri!$A$10,D87=Parametri!$A$11),G87=""),"Registrare data risposta",IF(AND(ISNUMBER(F87),ISNUMBER(G87),G87&lt;F87),"Verificare ordine delle date",IF(AND(ISNUMBER(G87),G87&gt;TODAY()),"Verificare data risposta",IF(AND(OR(D87=Parametri!$A$10,D87=Parametri!$A$11),I87&lt;&gt;Parametri!$C$12),"Allineare stato a Chiuso",IF(AND(D87=Parametri!$A$9,ISNUMBER(J87),J87&lt;0),"Termine superato: verificare",IF(AND(D87=Parametri!$A$9,ISNUMBER(J87),J87&gt;=0,J87&lt;=Parametri!$B$6),"Valutare un sollecito","OK")))))))))))))</f>
        <v/>
      </c>
    </row>
    <row r="88">
      <c r="A88" s="16" t="n"/>
      <c r="B88" s="16" t="n"/>
      <c r="C88" s="17" t="n"/>
      <c r="D88" s="18" t="n"/>
      <c r="E88" s="17" t="n"/>
      <c r="F88" s="19" t="n"/>
      <c r="G88" s="19" t="n"/>
      <c r="H88" s="16" t="n"/>
      <c r="I88" s="18" t="n"/>
      <c r="J88" s="7">
        <f>IF(B88="","",IF(D88&lt;&gt;Parametri!$A$9,"",IFERROR(Parametri!$B$4-TODAY(),"")))</f>
        <v/>
      </c>
      <c r="K88" s="21">
        <f>IF(B88="","",IF(OR(C88="",NOT(ISNUMBER(C88))),"Inserire quantità invitata",IF(D88="","Selezionare conferma",IF(AND(D88=Parametri!$A$10,OR(E88="",NOT(ISNUMBER(E88)),E88&lt;0,E88&gt;C88)),"Verificare quantità confermata",IF(AND(D88=Parametri!$A$11,OR(E88="",NOT(ISNUMBER(E88)),E88&lt;&gt;0)),"Impostare confermati a 0",IF(AND(D88=Parametri!$A$9,E88&lt;&gt;""),"Lasciare vuota quantità confermata",IF(AND(D88=Parametri!$A$9,F88=""),"Registrare data invito",IF(AND(OR(D88=Parametri!$A$10,D88=Parametri!$A$11),G88=""),"Registrare data risposta",IF(AND(ISNUMBER(F88),ISNUMBER(G88),G88&lt;F88),"Verificare ordine delle date",IF(AND(ISNUMBER(G88),G88&gt;TODAY()),"Verificare data risposta",IF(AND(OR(D88=Parametri!$A$10,D88=Parametri!$A$11),I88&lt;&gt;Parametri!$C$12),"Allineare stato a Chiuso",IF(AND(D88=Parametri!$A$9,ISNUMBER(J88),J88&lt;0),"Termine superato: verificare",IF(AND(D88=Parametri!$A$9,ISNUMBER(J88),J88&gt;=0,J88&lt;=Parametri!$B$6),"Valutare un sollecito","OK")))))))))))))</f>
        <v/>
      </c>
    </row>
    <row r="89">
      <c r="A89" s="16" t="n"/>
      <c r="B89" s="16" t="n"/>
      <c r="C89" s="17" t="n"/>
      <c r="D89" s="18" t="n"/>
      <c r="E89" s="17" t="n"/>
      <c r="F89" s="19" t="n"/>
      <c r="G89" s="19" t="n"/>
      <c r="H89" s="16" t="n"/>
      <c r="I89" s="18" t="n"/>
      <c r="J89" s="11">
        <f>IF(B89="","",IF(D89&lt;&gt;Parametri!$A$9,"",IFERROR(Parametri!$B$4-TODAY(),"")))</f>
        <v/>
      </c>
      <c r="K89" s="20">
        <f>IF(B89="","",IF(OR(C89="",NOT(ISNUMBER(C89))),"Inserire quantità invitata",IF(D89="","Selezionare conferma",IF(AND(D89=Parametri!$A$10,OR(E89="",NOT(ISNUMBER(E89)),E89&lt;0,E89&gt;C89)),"Verificare quantità confermata",IF(AND(D89=Parametri!$A$11,OR(E89="",NOT(ISNUMBER(E89)),E89&lt;&gt;0)),"Impostare confermati a 0",IF(AND(D89=Parametri!$A$9,E89&lt;&gt;""),"Lasciare vuota quantità confermata",IF(AND(D89=Parametri!$A$9,F89=""),"Registrare data invito",IF(AND(OR(D89=Parametri!$A$10,D89=Parametri!$A$11),G89=""),"Registrare data risposta",IF(AND(ISNUMBER(F89),ISNUMBER(G89),G89&lt;F89),"Verificare ordine delle date",IF(AND(ISNUMBER(G89),G89&gt;TODAY()),"Verificare data risposta",IF(AND(OR(D89=Parametri!$A$10,D89=Parametri!$A$11),I89&lt;&gt;Parametri!$C$12),"Allineare stato a Chiuso",IF(AND(D89=Parametri!$A$9,ISNUMBER(J89),J89&lt;0),"Termine superato: verificare",IF(AND(D89=Parametri!$A$9,ISNUMBER(J89),J89&gt;=0,J89&lt;=Parametri!$B$6),"Valutare un sollecito","OK")))))))))))))</f>
        <v/>
      </c>
    </row>
    <row r="90">
      <c r="A90" s="16" t="n"/>
      <c r="B90" s="16" t="n"/>
      <c r="C90" s="17" t="n"/>
      <c r="D90" s="18" t="n"/>
      <c r="E90" s="17" t="n"/>
      <c r="F90" s="19" t="n"/>
      <c r="G90" s="19" t="n"/>
      <c r="H90" s="16" t="n"/>
      <c r="I90" s="18" t="n"/>
      <c r="J90" s="7">
        <f>IF(B90="","",IF(D90&lt;&gt;Parametri!$A$9,"",IFERROR(Parametri!$B$4-TODAY(),"")))</f>
        <v/>
      </c>
      <c r="K90" s="21">
        <f>IF(B90="","",IF(OR(C90="",NOT(ISNUMBER(C90))),"Inserire quantità invitata",IF(D90="","Selezionare conferma",IF(AND(D90=Parametri!$A$10,OR(E90="",NOT(ISNUMBER(E90)),E90&lt;0,E90&gt;C90)),"Verificare quantità confermata",IF(AND(D90=Parametri!$A$11,OR(E90="",NOT(ISNUMBER(E90)),E90&lt;&gt;0)),"Impostare confermati a 0",IF(AND(D90=Parametri!$A$9,E90&lt;&gt;""),"Lasciare vuota quantità confermata",IF(AND(D90=Parametri!$A$9,F90=""),"Registrare data invito",IF(AND(OR(D90=Parametri!$A$10,D90=Parametri!$A$11),G90=""),"Registrare data risposta",IF(AND(ISNUMBER(F90),ISNUMBER(G90),G90&lt;F90),"Verificare ordine delle date",IF(AND(ISNUMBER(G90),G90&gt;TODAY()),"Verificare data risposta",IF(AND(OR(D90=Parametri!$A$10,D90=Parametri!$A$11),I90&lt;&gt;Parametri!$C$12),"Allineare stato a Chiuso",IF(AND(D90=Parametri!$A$9,ISNUMBER(J90),J90&lt;0),"Termine superato: verificare",IF(AND(D90=Parametri!$A$9,ISNUMBER(J90),J90&gt;=0,J90&lt;=Parametri!$B$6),"Valutare un sollecito","OK")))))))))))))</f>
        <v/>
      </c>
    </row>
    <row r="91">
      <c r="A91" s="16" t="n"/>
      <c r="B91" s="16" t="n"/>
      <c r="C91" s="17" t="n"/>
      <c r="D91" s="18" t="n"/>
      <c r="E91" s="17" t="n"/>
      <c r="F91" s="19" t="n"/>
      <c r="G91" s="19" t="n"/>
      <c r="H91" s="16" t="n"/>
      <c r="I91" s="18" t="n"/>
      <c r="J91" s="11">
        <f>IF(B91="","",IF(D91&lt;&gt;Parametri!$A$9,"",IFERROR(Parametri!$B$4-TODAY(),"")))</f>
        <v/>
      </c>
      <c r="K91" s="20">
        <f>IF(B91="","",IF(OR(C91="",NOT(ISNUMBER(C91))),"Inserire quantità invitata",IF(D91="","Selezionare conferma",IF(AND(D91=Parametri!$A$10,OR(E91="",NOT(ISNUMBER(E91)),E91&lt;0,E91&gt;C91)),"Verificare quantità confermata",IF(AND(D91=Parametri!$A$11,OR(E91="",NOT(ISNUMBER(E91)),E91&lt;&gt;0)),"Impostare confermati a 0",IF(AND(D91=Parametri!$A$9,E91&lt;&gt;""),"Lasciare vuota quantità confermata",IF(AND(D91=Parametri!$A$9,F91=""),"Registrare data invito",IF(AND(OR(D91=Parametri!$A$10,D91=Parametri!$A$11),G91=""),"Registrare data risposta",IF(AND(ISNUMBER(F91),ISNUMBER(G91),G91&lt;F91),"Verificare ordine delle date",IF(AND(ISNUMBER(G91),G91&gt;TODAY()),"Verificare data risposta",IF(AND(OR(D91=Parametri!$A$10,D91=Parametri!$A$11),I91&lt;&gt;Parametri!$C$12),"Allineare stato a Chiuso",IF(AND(D91=Parametri!$A$9,ISNUMBER(J91),J91&lt;0),"Termine superato: verificare",IF(AND(D91=Parametri!$A$9,ISNUMBER(J91),J91&gt;=0,J91&lt;=Parametri!$B$6),"Valutare un sollecito","OK")))))))))))))</f>
        <v/>
      </c>
    </row>
    <row r="92">
      <c r="A92" s="16" t="n"/>
      <c r="B92" s="16" t="n"/>
      <c r="C92" s="17" t="n"/>
      <c r="D92" s="18" t="n"/>
      <c r="E92" s="17" t="n"/>
      <c r="F92" s="19" t="n"/>
      <c r="G92" s="19" t="n"/>
      <c r="H92" s="16" t="n"/>
      <c r="I92" s="18" t="n"/>
      <c r="J92" s="7">
        <f>IF(B92="","",IF(D92&lt;&gt;Parametri!$A$9,"",IFERROR(Parametri!$B$4-TODAY(),"")))</f>
        <v/>
      </c>
      <c r="K92" s="21">
        <f>IF(B92="","",IF(OR(C92="",NOT(ISNUMBER(C92))),"Inserire quantità invitata",IF(D92="","Selezionare conferma",IF(AND(D92=Parametri!$A$10,OR(E92="",NOT(ISNUMBER(E92)),E92&lt;0,E92&gt;C92)),"Verificare quantità confermata",IF(AND(D92=Parametri!$A$11,OR(E92="",NOT(ISNUMBER(E92)),E92&lt;&gt;0)),"Impostare confermati a 0",IF(AND(D92=Parametri!$A$9,E92&lt;&gt;""),"Lasciare vuota quantità confermata",IF(AND(D92=Parametri!$A$9,F92=""),"Registrare data invito",IF(AND(OR(D92=Parametri!$A$10,D92=Parametri!$A$11),G92=""),"Registrare data risposta",IF(AND(ISNUMBER(F92),ISNUMBER(G92),G92&lt;F92),"Verificare ordine delle date",IF(AND(ISNUMBER(G92),G92&gt;TODAY()),"Verificare data risposta",IF(AND(OR(D92=Parametri!$A$10,D92=Parametri!$A$11),I92&lt;&gt;Parametri!$C$12),"Allineare stato a Chiuso",IF(AND(D92=Parametri!$A$9,ISNUMBER(J92),J92&lt;0),"Termine superato: verificare",IF(AND(D92=Parametri!$A$9,ISNUMBER(J92),J92&gt;=0,J92&lt;=Parametri!$B$6),"Valutare un sollecito","OK")))))))))))))</f>
        <v/>
      </c>
    </row>
    <row r="93">
      <c r="A93" s="16" t="n"/>
      <c r="B93" s="16" t="n"/>
      <c r="C93" s="17" t="n"/>
      <c r="D93" s="18" t="n"/>
      <c r="E93" s="17" t="n"/>
      <c r="F93" s="19" t="n"/>
      <c r="G93" s="19" t="n"/>
      <c r="H93" s="16" t="n"/>
      <c r="I93" s="18" t="n"/>
      <c r="J93" s="11">
        <f>IF(B93="","",IF(D93&lt;&gt;Parametri!$A$9,"",IFERROR(Parametri!$B$4-TODAY(),"")))</f>
        <v/>
      </c>
      <c r="K93" s="20">
        <f>IF(B93="","",IF(OR(C93="",NOT(ISNUMBER(C93))),"Inserire quantità invitata",IF(D93="","Selezionare conferma",IF(AND(D93=Parametri!$A$10,OR(E93="",NOT(ISNUMBER(E93)),E93&lt;0,E93&gt;C93)),"Verificare quantità confermata",IF(AND(D93=Parametri!$A$11,OR(E93="",NOT(ISNUMBER(E93)),E93&lt;&gt;0)),"Impostare confermati a 0",IF(AND(D93=Parametri!$A$9,E93&lt;&gt;""),"Lasciare vuota quantità confermata",IF(AND(D93=Parametri!$A$9,F93=""),"Registrare data invito",IF(AND(OR(D93=Parametri!$A$10,D93=Parametri!$A$11),G93=""),"Registrare data risposta",IF(AND(ISNUMBER(F93),ISNUMBER(G93),G93&lt;F93),"Verificare ordine delle date",IF(AND(ISNUMBER(G93),G93&gt;TODAY()),"Verificare data risposta",IF(AND(OR(D93=Parametri!$A$10,D93=Parametri!$A$11),I93&lt;&gt;Parametri!$C$12),"Allineare stato a Chiuso",IF(AND(D93=Parametri!$A$9,ISNUMBER(J93),J93&lt;0),"Termine superato: verificare",IF(AND(D93=Parametri!$A$9,ISNUMBER(J93),J93&gt;=0,J93&lt;=Parametri!$B$6),"Valutare un sollecito","OK")))))))))))))</f>
        <v/>
      </c>
    </row>
    <row r="94">
      <c r="A94" s="16" t="n"/>
      <c r="B94" s="16" t="n"/>
      <c r="C94" s="17" t="n"/>
      <c r="D94" s="18" t="n"/>
      <c r="E94" s="17" t="n"/>
      <c r="F94" s="19" t="n"/>
      <c r="G94" s="19" t="n"/>
      <c r="H94" s="16" t="n"/>
      <c r="I94" s="18" t="n"/>
      <c r="J94" s="7">
        <f>IF(B94="","",IF(D94&lt;&gt;Parametri!$A$9,"",IFERROR(Parametri!$B$4-TODAY(),"")))</f>
        <v/>
      </c>
      <c r="K94" s="21">
        <f>IF(B94="","",IF(OR(C94="",NOT(ISNUMBER(C94))),"Inserire quantità invitata",IF(D94="","Selezionare conferma",IF(AND(D94=Parametri!$A$10,OR(E94="",NOT(ISNUMBER(E94)),E94&lt;0,E94&gt;C94)),"Verificare quantità confermata",IF(AND(D94=Parametri!$A$11,OR(E94="",NOT(ISNUMBER(E94)),E94&lt;&gt;0)),"Impostare confermati a 0",IF(AND(D94=Parametri!$A$9,E94&lt;&gt;""),"Lasciare vuota quantità confermata",IF(AND(D94=Parametri!$A$9,F94=""),"Registrare data invito",IF(AND(OR(D94=Parametri!$A$10,D94=Parametri!$A$11),G94=""),"Registrare data risposta",IF(AND(ISNUMBER(F94),ISNUMBER(G94),G94&lt;F94),"Verificare ordine delle date",IF(AND(ISNUMBER(G94),G94&gt;TODAY()),"Verificare data risposta",IF(AND(OR(D94=Parametri!$A$10,D94=Parametri!$A$11),I94&lt;&gt;Parametri!$C$12),"Allineare stato a Chiuso",IF(AND(D94=Parametri!$A$9,ISNUMBER(J94),J94&lt;0),"Termine superato: verificare",IF(AND(D94=Parametri!$A$9,ISNUMBER(J94),J94&gt;=0,J94&lt;=Parametri!$B$6),"Valutare un sollecito","OK")))))))))))))</f>
        <v/>
      </c>
    </row>
    <row r="95">
      <c r="A95" s="16" t="n"/>
      <c r="B95" s="16" t="n"/>
      <c r="C95" s="17" t="n"/>
      <c r="D95" s="18" t="n"/>
      <c r="E95" s="17" t="n"/>
      <c r="F95" s="19" t="n"/>
      <c r="G95" s="19" t="n"/>
      <c r="H95" s="16" t="n"/>
      <c r="I95" s="18" t="n"/>
      <c r="J95" s="11">
        <f>IF(B95="","",IF(D95&lt;&gt;Parametri!$A$9,"",IFERROR(Parametri!$B$4-TODAY(),"")))</f>
        <v/>
      </c>
      <c r="K95" s="20">
        <f>IF(B95="","",IF(OR(C95="",NOT(ISNUMBER(C95))),"Inserire quantità invitata",IF(D95="","Selezionare conferma",IF(AND(D95=Parametri!$A$10,OR(E95="",NOT(ISNUMBER(E95)),E95&lt;0,E95&gt;C95)),"Verificare quantità confermata",IF(AND(D95=Parametri!$A$11,OR(E95="",NOT(ISNUMBER(E95)),E95&lt;&gt;0)),"Impostare confermati a 0",IF(AND(D95=Parametri!$A$9,E95&lt;&gt;""),"Lasciare vuota quantità confermata",IF(AND(D95=Parametri!$A$9,F95=""),"Registrare data invito",IF(AND(OR(D95=Parametri!$A$10,D95=Parametri!$A$11),G95=""),"Registrare data risposta",IF(AND(ISNUMBER(F95),ISNUMBER(G95),G95&lt;F95),"Verificare ordine delle date",IF(AND(ISNUMBER(G95),G95&gt;TODAY()),"Verificare data risposta",IF(AND(OR(D95=Parametri!$A$10,D95=Parametri!$A$11),I95&lt;&gt;Parametri!$C$12),"Allineare stato a Chiuso",IF(AND(D95=Parametri!$A$9,ISNUMBER(J95),J95&lt;0),"Termine superato: verificare",IF(AND(D95=Parametri!$A$9,ISNUMBER(J95),J95&gt;=0,J95&lt;=Parametri!$B$6),"Valutare un sollecito","OK")))))))))))))</f>
        <v/>
      </c>
    </row>
    <row r="96">
      <c r="A96" s="16" t="n"/>
      <c r="B96" s="16" t="n"/>
      <c r="C96" s="17" t="n"/>
      <c r="D96" s="18" t="n"/>
      <c r="E96" s="17" t="n"/>
      <c r="F96" s="19" t="n"/>
      <c r="G96" s="19" t="n"/>
      <c r="H96" s="16" t="n"/>
      <c r="I96" s="18" t="n"/>
      <c r="J96" s="7">
        <f>IF(B96="","",IF(D96&lt;&gt;Parametri!$A$9,"",IFERROR(Parametri!$B$4-TODAY(),"")))</f>
        <v/>
      </c>
      <c r="K96" s="21">
        <f>IF(B96="","",IF(OR(C96="",NOT(ISNUMBER(C96))),"Inserire quantità invitata",IF(D96="","Selezionare conferma",IF(AND(D96=Parametri!$A$10,OR(E96="",NOT(ISNUMBER(E96)),E96&lt;0,E96&gt;C96)),"Verificare quantità confermata",IF(AND(D96=Parametri!$A$11,OR(E96="",NOT(ISNUMBER(E96)),E96&lt;&gt;0)),"Impostare confermati a 0",IF(AND(D96=Parametri!$A$9,E96&lt;&gt;""),"Lasciare vuota quantità confermata",IF(AND(D96=Parametri!$A$9,F96=""),"Registrare data invito",IF(AND(OR(D96=Parametri!$A$10,D96=Parametri!$A$11),G96=""),"Registrare data risposta",IF(AND(ISNUMBER(F96),ISNUMBER(G96),G96&lt;F96),"Verificare ordine delle date",IF(AND(ISNUMBER(G96),G96&gt;TODAY()),"Verificare data risposta",IF(AND(OR(D96=Parametri!$A$10,D96=Parametri!$A$11),I96&lt;&gt;Parametri!$C$12),"Allineare stato a Chiuso",IF(AND(D96=Parametri!$A$9,ISNUMBER(J96),J96&lt;0),"Termine superato: verificare",IF(AND(D96=Parametri!$A$9,ISNUMBER(J96),J96&gt;=0,J96&lt;=Parametri!$B$6),"Valutare un sollecito","OK")))))))))))))</f>
        <v/>
      </c>
    </row>
    <row r="97">
      <c r="A97" s="16" t="n"/>
      <c r="B97" s="16" t="n"/>
      <c r="C97" s="17" t="n"/>
      <c r="D97" s="18" t="n"/>
      <c r="E97" s="17" t="n"/>
      <c r="F97" s="19" t="n"/>
      <c r="G97" s="19" t="n"/>
      <c r="H97" s="16" t="n"/>
      <c r="I97" s="18" t="n"/>
      <c r="J97" s="11">
        <f>IF(B97="","",IF(D97&lt;&gt;Parametri!$A$9,"",IFERROR(Parametri!$B$4-TODAY(),"")))</f>
        <v/>
      </c>
      <c r="K97" s="20">
        <f>IF(B97="","",IF(OR(C97="",NOT(ISNUMBER(C97))),"Inserire quantità invitata",IF(D97="","Selezionare conferma",IF(AND(D97=Parametri!$A$10,OR(E97="",NOT(ISNUMBER(E97)),E97&lt;0,E97&gt;C97)),"Verificare quantità confermata",IF(AND(D97=Parametri!$A$11,OR(E97="",NOT(ISNUMBER(E97)),E97&lt;&gt;0)),"Impostare confermati a 0",IF(AND(D97=Parametri!$A$9,E97&lt;&gt;""),"Lasciare vuota quantità confermata",IF(AND(D97=Parametri!$A$9,F97=""),"Registrare data invito",IF(AND(OR(D97=Parametri!$A$10,D97=Parametri!$A$11),G97=""),"Registrare data risposta",IF(AND(ISNUMBER(F97),ISNUMBER(G97),G97&lt;F97),"Verificare ordine delle date",IF(AND(ISNUMBER(G97),G97&gt;TODAY()),"Verificare data risposta",IF(AND(OR(D97=Parametri!$A$10,D97=Parametri!$A$11),I97&lt;&gt;Parametri!$C$12),"Allineare stato a Chiuso",IF(AND(D97=Parametri!$A$9,ISNUMBER(J97),J97&lt;0),"Termine superato: verificare",IF(AND(D97=Parametri!$A$9,ISNUMBER(J97),J97&gt;=0,J97&lt;=Parametri!$B$6),"Valutare un sollecito","OK")))))))))))))</f>
        <v/>
      </c>
    </row>
    <row r="98">
      <c r="A98" s="16" t="n"/>
      <c r="B98" s="16" t="n"/>
      <c r="C98" s="17" t="n"/>
      <c r="D98" s="18" t="n"/>
      <c r="E98" s="17" t="n"/>
      <c r="F98" s="19" t="n"/>
      <c r="G98" s="19" t="n"/>
      <c r="H98" s="16" t="n"/>
      <c r="I98" s="18" t="n"/>
      <c r="J98" s="7">
        <f>IF(B98="","",IF(D98&lt;&gt;Parametri!$A$9,"",IFERROR(Parametri!$B$4-TODAY(),"")))</f>
        <v/>
      </c>
      <c r="K98" s="21">
        <f>IF(B98="","",IF(OR(C98="",NOT(ISNUMBER(C98))),"Inserire quantità invitata",IF(D98="","Selezionare conferma",IF(AND(D98=Parametri!$A$10,OR(E98="",NOT(ISNUMBER(E98)),E98&lt;0,E98&gt;C98)),"Verificare quantità confermata",IF(AND(D98=Parametri!$A$11,OR(E98="",NOT(ISNUMBER(E98)),E98&lt;&gt;0)),"Impostare confermati a 0",IF(AND(D98=Parametri!$A$9,E98&lt;&gt;""),"Lasciare vuota quantità confermata",IF(AND(D98=Parametri!$A$9,F98=""),"Registrare data invito",IF(AND(OR(D98=Parametri!$A$10,D98=Parametri!$A$11),G98=""),"Registrare data risposta",IF(AND(ISNUMBER(F98),ISNUMBER(G98),G98&lt;F98),"Verificare ordine delle date",IF(AND(ISNUMBER(G98),G98&gt;TODAY()),"Verificare data risposta",IF(AND(OR(D98=Parametri!$A$10,D98=Parametri!$A$11),I98&lt;&gt;Parametri!$C$12),"Allineare stato a Chiuso",IF(AND(D98=Parametri!$A$9,ISNUMBER(J98),J98&lt;0),"Termine superato: verificare",IF(AND(D98=Parametri!$A$9,ISNUMBER(J98),J98&gt;=0,J98&lt;=Parametri!$B$6),"Valutare un sollecito","OK")))))))))))))</f>
        <v/>
      </c>
    </row>
    <row r="99">
      <c r="A99" s="16" t="n"/>
      <c r="B99" s="16" t="n"/>
      <c r="C99" s="17" t="n"/>
      <c r="D99" s="18" t="n"/>
      <c r="E99" s="17" t="n"/>
      <c r="F99" s="19" t="n"/>
      <c r="G99" s="19" t="n"/>
      <c r="H99" s="16" t="n"/>
      <c r="I99" s="18" t="n"/>
      <c r="J99" s="11">
        <f>IF(B99="","",IF(D99&lt;&gt;Parametri!$A$9,"",IFERROR(Parametri!$B$4-TODAY(),"")))</f>
        <v/>
      </c>
      <c r="K99" s="20">
        <f>IF(B99="","",IF(OR(C99="",NOT(ISNUMBER(C99))),"Inserire quantità invitata",IF(D99="","Selezionare conferma",IF(AND(D99=Parametri!$A$10,OR(E99="",NOT(ISNUMBER(E99)),E99&lt;0,E99&gt;C99)),"Verificare quantità confermata",IF(AND(D99=Parametri!$A$11,OR(E99="",NOT(ISNUMBER(E99)),E99&lt;&gt;0)),"Impostare confermati a 0",IF(AND(D99=Parametri!$A$9,E99&lt;&gt;""),"Lasciare vuota quantità confermata",IF(AND(D99=Parametri!$A$9,F99=""),"Registrare data invito",IF(AND(OR(D99=Parametri!$A$10,D99=Parametri!$A$11),G99=""),"Registrare data risposta",IF(AND(ISNUMBER(F99),ISNUMBER(G99),G99&lt;F99),"Verificare ordine delle date",IF(AND(ISNUMBER(G99),G99&gt;TODAY()),"Verificare data risposta",IF(AND(OR(D99=Parametri!$A$10,D99=Parametri!$A$11),I99&lt;&gt;Parametri!$C$12),"Allineare stato a Chiuso",IF(AND(D99=Parametri!$A$9,ISNUMBER(J99),J99&lt;0),"Termine superato: verificare",IF(AND(D99=Parametri!$A$9,ISNUMBER(J99),J99&gt;=0,J99&lt;=Parametri!$B$6),"Valutare un sollecito","OK")))))))))))))</f>
        <v/>
      </c>
    </row>
    <row r="100">
      <c r="A100" s="16" t="n"/>
      <c r="B100" s="16" t="n"/>
      <c r="C100" s="17" t="n"/>
      <c r="D100" s="18" t="n"/>
      <c r="E100" s="17" t="n"/>
      <c r="F100" s="19" t="n"/>
      <c r="G100" s="19" t="n"/>
      <c r="H100" s="16" t="n"/>
      <c r="I100" s="18" t="n"/>
      <c r="J100" s="7">
        <f>IF(B100="","",IF(D100&lt;&gt;Parametri!$A$9,"",IFERROR(Parametri!$B$4-TODAY(),"")))</f>
        <v/>
      </c>
      <c r="K100" s="21">
        <f>IF(B100="","",IF(OR(C100="",NOT(ISNUMBER(C100))),"Inserire quantità invitata",IF(D100="","Selezionare conferma",IF(AND(D100=Parametri!$A$10,OR(E100="",NOT(ISNUMBER(E100)),E100&lt;0,E100&gt;C100)),"Verificare quantità confermata",IF(AND(D100=Parametri!$A$11,OR(E100="",NOT(ISNUMBER(E100)),E100&lt;&gt;0)),"Impostare confermati a 0",IF(AND(D100=Parametri!$A$9,E100&lt;&gt;""),"Lasciare vuota quantità confermata",IF(AND(D100=Parametri!$A$9,F100=""),"Registrare data invito",IF(AND(OR(D100=Parametri!$A$10,D100=Parametri!$A$11),G100=""),"Registrare data risposta",IF(AND(ISNUMBER(F100),ISNUMBER(G100),G100&lt;F100),"Verificare ordine delle date",IF(AND(ISNUMBER(G100),G100&gt;TODAY()),"Verificare data risposta",IF(AND(OR(D100=Parametri!$A$10,D100=Parametri!$A$11),I100&lt;&gt;Parametri!$C$12),"Allineare stato a Chiuso",IF(AND(D100=Parametri!$A$9,ISNUMBER(J100),J100&lt;0),"Termine superato: verificare",IF(AND(D100=Parametri!$A$9,ISNUMBER(J100),J100&gt;=0,J100&lt;=Parametri!$B$6),"Valutare un sollecito","OK")))))))))))))</f>
        <v/>
      </c>
    </row>
    <row r="101">
      <c r="A101" s="16" t="n"/>
      <c r="B101" s="16" t="n"/>
      <c r="C101" s="17" t="n"/>
      <c r="D101" s="18" t="n"/>
      <c r="E101" s="17" t="n"/>
      <c r="F101" s="19" t="n"/>
      <c r="G101" s="19" t="n"/>
      <c r="H101" s="16" t="n"/>
      <c r="I101" s="18" t="n"/>
      <c r="J101" s="11">
        <f>IF(B101="","",IF(D101&lt;&gt;Parametri!$A$9,"",IFERROR(Parametri!$B$4-TODAY(),"")))</f>
        <v/>
      </c>
      <c r="K101" s="20">
        <f>IF(B101="","",IF(OR(C101="",NOT(ISNUMBER(C101))),"Inserire quantità invitata",IF(D101="","Selezionare conferma",IF(AND(D101=Parametri!$A$10,OR(E101="",NOT(ISNUMBER(E101)),E101&lt;0,E101&gt;C101)),"Verificare quantità confermata",IF(AND(D101=Parametri!$A$11,OR(E101="",NOT(ISNUMBER(E101)),E101&lt;&gt;0)),"Impostare confermati a 0",IF(AND(D101=Parametri!$A$9,E101&lt;&gt;""),"Lasciare vuota quantità confermata",IF(AND(D101=Parametri!$A$9,F101=""),"Registrare data invito",IF(AND(OR(D101=Parametri!$A$10,D101=Parametri!$A$11),G101=""),"Registrare data risposta",IF(AND(ISNUMBER(F101),ISNUMBER(G101),G101&lt;F101),"Verificare ordine delle date",IF(AND(ISNUMBER(G101),G101&gt;TODAY()),"Verificare data risposta",IF(AND(OR(D101=Parametri!$A$10,D101=Parametri!$A$11),I101&lt;&gt;Parametri!$C$12),"Allineare stato a Chiuso",IF(AND(D101=Parametri!$A$9,ISNUMBER(J101),J101&lt;0),"Termine superato: verificare",IF(AND(D101=Parametri!$A$9,ISNUMBER(J101),J101&gt;=0,J101&lt;=Parametri!$B$6),"Valutare un sollecito","OK")))))))))))))</f>
        <v/>
      </c>
    </row>
    <row r="102">
      <c r="A102" s="16" t="n"/>
      <c r="B102" s="16" t="n"/>
      <c r="C102" s="17" t="n"/>
      <c r="D102" s="18" t="n"/>
      <c r="E102" s="17" t="n"/>
      <c r="F102" s="19" t="n"/>
      <c r="G102" s="19" t="n"/>
      <c r="H102" s="16" t="n"/>
      <c r="I102" s="18" t="n"/>
      <c r="J102" s="7">
        <f>IF(B102="","",IF(D102&lt;&gt;Parametri!$A$9,"",IFERROR(Parametri!$B$4-TODAY(),"")))</f>
        <v/>
      </c>
      <c r="K102" s="21">
        <f>IF(B102="","",IF(OR(C102="",NOT(ISNUMBER(C102))),"Inserire quantità invitata",IF(D102="","Selezionare conferma",IF(AND(D102=Parametri!$A$10,OR(E102="",NOT(ISNUMBER(E102)),E102&lt;0,E102&gt;C102)),"Verificare quantità confermata",IF(AND(D102=Parametri!$A$11,OR(E102="",NOT(ISNUMBER(E102)),E102&lt;&gt;0)),"Impostare confermati a 0",IF(AND(D102=Parametri!$A$9,E102&lt;&gt;""),"Lasciare vuota quantità confermata",IF(AND(D102=Parametri!$A$9,F102=""),"Registrare data invito",IF(AND(OR(D102=Parametri!$A$10,D102=Parametri!$A$11),G102=""),"Registrare data risposta",IF(AND(ISNUMBER(F102),ISNUMBER(G102),G102&lt;F102),"Verificare ordine delle date",IF(AND(ISNUMBER(G102),G102&gt;TODAY()),"Verificare data risposta",IF(AND(OR(D102=Parametri!$A$10,D102=Parametri!$A$11),I102&lt;&gt;Parametri!$C$12),"Allineare stato a Chiuso",IF(AND(D102=Parametri!$A$9,ISNUMBER(J102),J102&lt;0),"Termine superato: verificare",IF(AND(D102=Parametri!$A$9,ISNUMBER(J102),J102&gt;=0,J102&lt;=Parametri!$B$6),"Valutare un sollecito","OK")))))))))))))</f>
        <v/>
      </c>
    </row>
    <row r="103">
      <c r="A103" s="16" t="n"/>
      <c r="B103" s="16" t="n"/>
      <c r="C103" s="17" t="n"/>
      <c r="D103" s="18" t="n"/>
      <c r="E103" s="17" t="n"/>
      <c r="F103" s="19" t="n"/>
      <c r="G103" s="19" t="n"/>
      <c r="H103" s="16" t="n"/>
      <c r="I103" s="18" t="n"/>
      <c r="J103" s="11">
        <f>IF(B103="","",IF(D103&lt;&gt;Parametri!$A$9,"",IFERROR(Parametri!$B$4-TODAY(),"")))</f>
        <v/>
      </c>
      <c r="K103" s="20">
        <f>IF(B103="","",IF(OR(C103="",NOT(ISNUMBER(C103))),"Inserire quantità invitata",IF(D103="","Selezionare conferma",IF(AND(D103=Parametri!$A$10,OR(E103="",NOT(ISNUMBER(E103)),E103&lt;0,E103&gt;C103)),"Verificare quantità confermata",IF(AND(D103=Parametri!$A$11,OR(E103="",NOT(ISNUMBER(E103)),E103&lt;&gt;0)),"Impostare confermati a 0",IF(AND(D103=Parametri!$A$9,E103&lt;&gt;""),"Lasciare vuota quantità confermata",IF(AND(D103=Parametri!$A$9,F103=""),"Registrare data invito",IF(AND(OR(D103=Parametri!$A$10,D103=Parametri!$A$11),G103=""),"Registrare data risposta",IF(AND(ISNUMBER(F103),ISNUMBER(G103),G103&lt;F103),"Verificare ordine delle date",IF(AND(ISNUMBER(G103),G103&gt;TODAY()),"Verificare data risposta",IF(AND(OR(D103=Parametri!$A$10,D103=Parametri!$A$11),I103&lt;&gt;Parametri!$C$12),"Allineare stato a Chiuso",IF(AND(D103=Parametri!$A$9,ISNUMBER(J103),J103&lt;0),"Termine superato: verificare",IF(AND(D103=Parametri!$A$9,ISNUMBER(J103),J103&gt;=0,J103&lt;=Parametri!$B$6),"Valutare un sollecito","OK")))))))))))))</f>
        <v/>
      </c>
    </row>
    <row r="104">
      <c r="A104" s="16" t="n"/>
      <c r="B104" s="16" t="n"/>
      <c r="C104" s="17" t="n"/>
      <c r="D104" s="18" t="n"/>
      <c r="E104" s="17" t="n"/>
      <c r="F104" s="19" t="n"/>
      <c r="G104" s="19" t="n"/>
      <c r="H104" s="16" t="n"/>
      <c r="I104" s="18" t="n"/>
      <c r="J104" s="7">
        <f>IF(B104="","",IF(D104&lt;&gt;Parametri!$A$9,"",IFERROR(Parametri!$B$4-TODAY(),"")))</f>
        <v/>
      </c>
      <c r="K104" s="21">
        <f>IF(B104="","",IF(OR(C104="",NOT(ISNUMBER(C104))),"Inserire quantità invitata",IF(D104="","Selezionare conferma",IF(AND(D104=Parametri!$A$10,OR(E104="",NOT(ISNUMBER(E104)),E104&lt;0,E104&gt;C104)),"Verificare quantità confermata",IF(AND(D104=Parametri!$A$11,OR(E104="",NOT(ISNUMBER(E104)),E104&lt;&gt;0)),"Impostare confermati a 0",IF(AND(D104=Parametri!$A$9,E104&lt;&gt;""),"Lasciare vuota quantità confermata",IF(AND(D104=Parametri!$A$9,F104=""),"Registrare data invito",IF(AND(OR(D104=Parametri!$A$10,D104=Parametri!$A$11),G104=""),"Registrare data risposta",IF(AND(ISNUMBER(F104),ISNUMBER(G104),G104&lt;F104),"Verificare ordine delle date",IF(AND(ISNUMBER(G104),G104&gt;TODAY()),"Verificare data risposta",IF(AND(OR(D104=Parametri!$A$10,D104=Parametri!$A$11),I104&lt;&gt;Parametri!$C$12),"Allineare stato a Chiuso",IF(AND(D104=Parametri!$A$9,ISNUMBER(J104),J104&lt;0),"Termine superato: verificare",IF(AND(D104=Parametri!$A$9,ISNUMBER(J104),J104&gt;=0,J104&lt;=Parametri!$B$6),"Valutare un sollecito","OK")))))))))))))</f>
        <v/>
      </c>
    </row>
  </sheetData>
  <autoFilter ref="A4:K104"/>
  <mergeCells count="1">
    <mergeCell ref="A1:K1"/>
  </mergeCells>
  <conditionalFormatting sqref="A5:K104">
    <cfRule type="expression" priority="1" dxfId="0" stopIfTrue="1">
      <formula>AND($B5&lt;&gt;"",$K5&lt;&gt;"",$K5&lt;&gt;"OK")</formula>
    </cfRule>
  </conditionalFormatting>
  <conditionalFormatting sqref="D5:E104">
    <cfRule type="expression" priority="2" dxfId="1">
      <formula>$D5="Confermato"</formula>
    </cfRule>
  </conditionalFormatting>
  <conditionalFormatting sqref="J5:J104">
    <cfRule type="expression" priority="3" dxfId="2">
      <formula>AND($D5="In attesa",ISNUMBER($J5),$J5&gt;=0,$J5&lt;=INDIRECT("Parametri!$B$6"))</formula>
    </cfRule>
  </conditionalFormatting>
  <dataValidations count="6">
    <dataValidation sqref="C5:C104" showDropDown="0" showInputMessage="0" showErrorMessage="1" allowBlank="0" errorTitle="Quantità non valida" error="Inserisci un numero intero positivo non superiore alla capienza pianificata." type="whole" operator="between">
      <formula1>1</formula1>
      <formula2>=INDIRECT("Parametri!$B$5")</formula2>
    </dataValidation>
    <dataValidation sqref="D5:D104" showDropDown="0" showInputMessage="1" showErrorMessage="1" allowBlank="0" errorTitle="Conferma non valida" error="Seleziona una voce presente nell'elenco delle conferme." promptTitle="Esito conferma" prompt="Scegli l'esito dall'elenco." type="list">
      <formula1>=INDIRECT("Parametri!$A$9:$A$11")</formula1>
    </dataValidation>
    <dataValidation sqref="E5:E104" showDropDown="0" showInputMessage="0" showErrorMessage="1" allowBlank="0" errorTitle="Quantità non valida" error="La quantità confermata deve essere compresa tra 0 e la quantità invitata." type="custom">
      <formula1>=OR(E5="",AND(ISNUMBER(E5),E5&gt;=0,E5&lt;=C5))</formula1>
    </dataValidation>
    <dataValidation sqref="F5:G104" showDropDown="0" showInputMessage="0" showErrorMessage="1" allowBlank="0" errorTitle="Data non valida" error="Inserisci una data compresa tra un anno fa e la data pianificata del matrimonio." type="date" operator="between">
      <formula1>=TODAY()-365</formula1>
      <formula2>=INDIRECT("Parametri!$B$3")</formula2>
    </dataValidation>
    <dataValidation sqref="H5:H104" showDropDown="0" showInputMessage="0" showErrorMessage="1" allowBlank="0" errorTitle="Responsabile non valido" error="Seleziona un responsabile presente nell'elenco." type="list">
      <formula1>=INDIRECT("Parametri!$E$9:$E$11")</formula1>
    </dataValidation>
    <dataValidation sqref="I5:I104" showDropDown="0" showInputMessage="0" showErrorMessage="1" allowBlank="0" errorTitle="Stato non valido" error="Seleziona uno stato presente nell'elenco." type="list">
      <formula1>=INDIRECT("Parametri!$C$9:$C$12")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9A6B3F"/>
    <outlinePr summaryBelow="1" summaryRight="1"/>
    <pageSetUpPr fitToPage="1"/>
  </sheetPr>
  <dimension ref="A1:F14"/>
  <sheetViews>
    <sheetView showGridLines="0" zoomScale="95" zoomScaleNormal="10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24" customWidth="1" min="3" max="3"/>
    <col width="3" customWidth="1" min="4" max="4"/>
    <col width="28" customWidth="1" min="5" max="5"/>
    <col width="3" customWidth="1" min="6" max="6"/>
  </cols>
  <sheetData>
    <row r="1" ht="27" customHeight="1">
      <c r="A1" s="1" t="inlineStr">
        <is>
          <t>Parametri della lista invitati</t>
        </is>
      </c>
      <c r="B1" s="23" t="n"/>
      <c r="C1" s="23" t="n"/>
      <c r="D1" s="23" t="n"/>
      <c r="E1" s="23" t="n"/>
      <c r="F1" s="24" t="n"/>
    </row>
    <row r="2" ht="30" customHeight="1">
      <c r="A2" s="14" t="inlineStr">
        <is>
          <t>Date, capacità, soglia ed elenchi sono modificabili. Tutte le voci dimostrative sono fittizie.</t>
        </is>
      </c>
    </row>
    <row r="3">
      <c r="A3" s="15" t="inlineStr">
        <is>
          <t>Data matrimonio</t>
        </is>
      </c>
      <c r="B3" s="19" t="n">
        <v>46556</v>
      </c>
    </row>
    <row r="4">
      <c r="A4" s="15" t="inlineStr">
        <is>
          <t>Termine conferme</t>
        </is>
      </c>
      <c r="B4" s="19" t="n">
        <v>46521</v>
      </c>
    </row>
    <row r="5">
      <c r="A5" s="15" t="inlineStr">
        <is>
          <t>Capienza pianificata</t>
        </is>
      </c>
      <c r="B5" s="17" t="n">
        <v>120</v>
      </c>
    </row>
    <row r="6">
      <c r="A6" s="15" t="inlineStr">
        <is>
          <t>Soglia avviso prima del termine</t>
        </is>
      </c>
      <c r="B6" s="17" t="n">
        <v>30</v>
      </c>
    </row>
    <row r="7"/>
    <row r="8">
      <c r="A8" s="3" t="inlineStr">
        <is>
          <t>Esiti conferma</t>
        </is>
      </c>
      <c r="C8" s="3" t="inlineStr">
        <is>
          <t>Stati invito</t>
        </is>
      </c>
      <c r="E8" s="3" t="inlineStr">
        <is>
          <t>Responsabili</t>
        </is>
      </c>
    </row>
    <row r="9">
      <c r="A9" s="22" t="inlineStr">
        <is>
          <t>In attesa</t>
        </is>
      </c>
      <c r="C9" s="22" t="inlineStr">
        <is>
          <t>Da preparare</t>
        </is>
      </c>
      <c r="E9" s="22" t="inlineStr">
        <is>
          <t>Responsabile Fittizio A</t>
        </is>
      </c>
    </row>
    <row r="10">
      <c r="A10" s="22" t="inlineStr">
        <is>
          <t>Confermato</t>
        </is>
      </c>
      <c r="C10" s="22" t="inlineStr">
        <is>
          <t>Consegnato</t>
        </is>
      </c>
      <c r="E10" s="22" t="inlineStr">
        <is>
          <t>Responsabile Fittizio B</t>
        </is>
      </c>
    </row>
    <row r="11">
      <c r="A11" s="22" t="inlineStr">
        <is>
          <t>Declinato</t>
        </is>
      </c>
      <c r="C11" s="22" t="inlineStr">
        <is>
          <t>Da sollecitare</t>
        </is>
      </c>
      <c r="E11" s="22" t="inlineStr">
        <is>
          <t>Responsabile Fittizio C</t>
        </is>
      </c>
    </row>
    <row r="12">
      <c r="A12" s="22" t="n"/>
      <c r="C12" s="22" t="inlineStr">
        <is>
          <t>Chiuso</t>
        </is>
      </c>
      <c r="E12" s="22" t="n"/>
    </row>
    <row r="13"/>
    <row r="14" ht="30" customHeight="1">
      <c r="A14" s="14" t="inlineStr">
        <is>
          <t>Mantieni una voce per riga e lo stesso significato operativo quando modifichi le etichette.</t>
        </is>
      </c>
    </row>
  </sheetData>
  <mergeCells count="1">
    <mergeCell ref="A1:F1"/>
  </mergeCells>
  <dataValidations count="4">
    <dataValidation sqref="B3" showDropDown="0" showInputMessage="1" showErrorMessage="1" allowBlank="0" errorTitle="Data non valida" error="Inserisci una data compresa nei prossimi dieci anni." promptTitle="Data matrimonio" prompt="Inserisci la data pianificata del matrimonio." type="date" operator="between">
      <formula1>=TODAY()</formula1>
      <formula2>=TODAY()+3650</formula2>
    </dataValidation>
    <dataValidation sqref="B4" showDropDown="0" showInputMessage="0" showErrorMessage="1" allowBlank="0" errorTitle="Termine non valido" error="Il termine deve essere una data non successiva al matrimonio." type="date" operator="between">
      <formula1>=TODAY()-365</formula1>
      <formula2>=$B$3</formula2>
    </dataValidation>
    <dataValidation sqref="B5" showDropDown="0" showInputMessage="0" showErrorMessage="1" allowBlank="0" errorTitle="Capienza non valida" error="Inserisci un numero intero compreso tra 1 e 2000 persone." type="whole" operator="between">
      <formula1>1</formula1>
      <formula2>2000</formula2>
    </dataValidation>
    <dataValidation sqref="B6" showDropDown="0" showInputMessage="0" showErrorMessage="1" allowBlank="0" errorTitle="Soglia non valida" error="Inserisci un numero intero compreso tra 0 e 365 giorni." type="whole" operator="between">
      <formula1>0</formula1>
      <formula2>365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Lista invitati matrimonio</dc:title>
  <dc:description xmlns:dc="http://purl.org/dc/elements/1.1/">Modello con esempi interamente fittizi.</dc:description>
  <dc:subject xmlns:dc="http://purl.org/dc/elements/1.1/">Archivio organizzativo di invitati e conferme</dc:subject>
  <dcterms:created xmlns:dcterms="http://purl.org/dc/terms/" xmlns:xsi="http://www.w3.org/2001/XMLSchema-instance" xsi:type="dcterms:W3CDTF">2026-09-11T21:13:15Z</dcterms:created>
  <dcterms:modified xmlns:dcterms="http://purl.org/dc/terms/" xmlns:xsi="http://www.w3.org/2001/XMLSchema-instance" xsi:type="dcterms:W3CDTF">2026-09-11T21:13:15+00:00Z</dcterms:modified>
</cp:coreProperties>
</file>