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nvitati" sheetId="2" state="visible" r:id="rId2"/>
    <sheet xmlns:r="http://schemas.openxmlformats.org/officeDocument/2006/relationships" name="Tavoli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0" hidden="1">'Riepilogo'!$A$3:$B$17</definedName>
    <definedName name="_xlnm._FilterDatabase" localSheetId="1" hidden="1">'Invitati'!$A$3:$I$153</definedName>
    <definedName name="_xlnm._FilterDatabase" localSheetId="2" hidden="1">'Tavoli'!$A$3:$H$103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 &quot;persone&quot;"/>
    <numFmt numFmtId="166" formatCode="0 &quot;tavoli&quot;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color rgb="003E2F35"/>
      <sz val="10"/>
    </font>
    <font>
      <name val="Calibri"/>
      <i val="1"/>
      <color rgb="006F5A61"/>
      <sz val="9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  <border>
      <left/>
      <right/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6" customHeight="1">
      <c r="A1" s="1" t="inlineStr">
        <is>
          <t>Piano tavoli matrimonio Excel — Riepilogo</t>
        </is>
      </c>
      <c r="B1" s="19" t="n"/>
    </row>
    <row r="2"/>
    <row r="3" ht="30" customHeight="1">
      <c r="A3" s="3" t="inlineStr">
        <is>
          <t>Indicatore</t>
        </is>
      </c>
      <c r="B3" s="3" t="inlineStr">
        <is>
          <t>Valore</t>
        </is>
      </c>
    </row>
    <row r="4">
      <c r="A4" s="4" t="inlineStr">
        <is>
          <t>Data evento</t>
        </is>
      </c>
      <c r="B4" s="5">
        <f>IF(Parametri!B4="","",Parametri!B4)</f>
        <v/>
      </c>
    </row>
    <row r="5">
      <c r="A5" s="6" t="inlineStr">
        <is>
          <t>Invitati registrati</t>
        </is>
      </c>
      <c r="B5" s="7">
        <f>COUNTIF(Invitati!$B$4:$B$153,"&lt;&gt;")</f>
        <v/>
      </c>
    </row>
    <row r="6">
      <c r="A6" s="4" t="inlineStr">
        <is>
          <t>Confermati</t>
        </is>
      </c>
      <c r="B6" s="8">
        <f>COUNTIF(Invitati!$C$4:$C$153,"Confermato")</f>
        <v/>
      </c>
    </row>
    <row r="7">
      <c r="A7" s="6" t="inlineStr">
        <is>
          <t>In attesa</t>
        </is>
      </c>
      <c r="B7" s="7">
        <f>COUNTIF(Invitati!$C$4:$C$153,"In attesa")</f>
        <v/>
      </c>
    </row>
    <row r="8">
      <c r="A8" s="4" t="inlineStr">
        <is>
          <t>Non partecipano</t>
        </is>
      </c>
      <c r="B8" s="8">
        <f>COUNTIF(Invitati!$C$4:$C$153,"Non partecipa")</f>
        <v/>
      </c>
    </row>
    <row r="9">
      <c r="A9" s="6" t="inlineStr">
        <is>
          <t>Confermati con tavolo indicato</t>
        </is>
      </c>
      <c r="B9" s="7">
        <f>COUNTIFS(Invitati!$C$4:$C$153,"Confermato",Invitati!$F$4:$F$153,"&lt;&gt;")</f>
        <v/>
      </c>
    </row>
    <row r="10">
      <c r="A10" s="4" t="inlineStr">
        <is>
          <t>Confermati da assegnare</t>
        </is>
      </c>
      <c r="B10" s="8">
        <f>COUNTIFS(Invitati!$C$4:$C$153,"Confermato",Invitati!$F$4:$F$153,"")</f>
        <v/>
      </c>
    </row>
    <row r="11">
      <c r="A11" s="6" t="inlineStr">
        <is>
          <t>Vincoli da verificare</t>
        </is>
      </c>
      <c r="B11" s="7">
        <f>COUNTIFS(Invitati!$C$4:$C$153,"Confermato",Invitati!$E$4:$E$153,"&lt;&gt;",Invitati!$E$4:$E$153,"&lt;&gt;Nessuno",Invitati!$G$4:$G$153,"&lt;&gt;Sì")</f>
        <v/>
      </c>
    </row>
    <row r="12">
      <c r="A12" s="4" t="inlineStr">
        <is>
          <t>Capacità totale</t>
        </is>
      </c>
      <c r="B12" s="8">
        <f>IF(COUNT(Tavoli!$C$4:$C$103)=0,"",SUM(Tavoli!$C$4:$C$103))</f>
        <v/>
      </c>
    </row>
    <row r="13">
      <c r="A13" s="6" t="inlineStr">
        <is>
          <t>Posti occupati</t>
        </is>
      </c>
      <c r="B13" s="7">
        <f>IF(COUNTIF(Tavoli!$B$4:$B$103,"&lt;&gt;")=0,"",SUM(Tavoli!$F$4:$F$103))</f>
        <v/>
      </c>
    </row>
    <row r="14">
      <c r="A14" s="4" t="inlineStr">
        <is>
          <t>Posti liberi</t>
        </is>
      </c>
      <c r="B14" s="8">
        <f>IF(COUNT(Tavoli!$C$4:$C$103)=0,"",SUM(Tavoli!$C$4:$C$103)-SUM(Tavoli!$F$4:$F$103))</f>
        <v/>
      </c>
    </row>
    <row r="15">
      <c r="A15" s="6" t="inlineStr">
        <is>
          <t>Tavoli sovraccarichi</t>
        </is>
      </c>
      <c r="B15" s="9">
        <f>COUNTIF(Tavoli!$H$4:$H$103,"Sovraccarico")</f>
        <v/>
      </c>
    </row>
    <row r="16">
      <c r="A16" s="4" t="inlineStr">
        <is>
          <t>Copertura assegnazione</t>
        </is>
      </c>
      <c r="B16" s="10">
        <f>IFERROR(B9/B6,"")</f>
        <v/>
      </c>
    </row>
    <row r="17">
      <c r="A17" s="6" t="inlineStr">
        <is>
          <t>Assegnazioni da rivedere</t>
        </is>
      </c>
      <c r="B17" s="7">
        <f>COUNTIF(Invitati!$I$4:$I$153,"Rivedere*")+COUNTIF(Invitati!$I$4:$I$153,"Tavolo*")</f>
        <v/>
      </c>
    </row>
  </sheetData>
  <autoFilter ref="A3:B17"/>
  <mergeCells count="1">
    <mergeCell ref="A1:B1"/>
  </mergeCells>
  <conditionalFormatting sqref="B10">
    <cfRule type="expression" priority="1" dxfId="0">
      <formula>B10&gt;0</formula>
    </cfRule>
  </conditionalFormatting>
  <conditionalFormatting sqref="B11">
    <cfRule type="expression" priority="2" dxfId="1">
      <formula>B11&gt;0</formula>
    </cfRule>
  </conditionalFormatting>
  <conditionalFormatting sqref="B14">
    <cfRule type="expression" priority="3" dxfId="0">
      <formula>AND(ISNUMBER(B14),B14&lt;0)</formula>
    </cfRule>
  </conditionalFormatting>
  <conditionalFormatting sqref="B15">
    <cfRule type="expression" priority="4" dxfId="0">
      <formula>B15&gt;0</formula>
    </cfRule>
  </conditionalFormatting>
  <conditionalFormatting sqref="B16">
    <cfRule type="expression" priority="5" dxfId="2">
      <formula>AND(ISNUMBER(B16),B16=1)</formula>
    </cfRule>
  </conditionalFormatting>
  <conditionalFormatting sqref="B17">
    <cfRule type="expression" priority="6" dxfId="0">
      <formula>B17&gt;0</formula>
    </cfRule>
  </conditionalFormatting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8" customWidth="1" min="3" max="3"/>
    <col width="23" customWidth="1" min="4" max="4"/>
    <col width="24" customWidth="1" min="5" max="5"/>
    <col width="26" customWidth="1" min="6" max="6"/>
    <col width="20" customWidth="1" min="7" max="7"/>
    <col width="24" customWidth="1" min="8" max="8"/>
    <col width="24" customWidth="1" min="9" max="9"/>
  </cols>
  <sheetData>
    <row r="1" ht="26" customHeight="1">
      <c r="A1" s="1" t="inlineStr">
        <is>
          <t>Piano tavoli — Invitati</t>
        </is>
      </c>
      <c r="B1" s="20" t="n"/>
      <c r="C1" s="20" t="n"/>
      <c r="D1" s="20" t="n"/>
      <c r="E1" s="20" t="n"/>
      <c r="F1" s="20" t="n"/>
      <c r="G1" s="20" t="n"/>
      <c r="H1" s="20" t="n"/>
      <c r="I1" s="19" t="n"/>
    </row>
    <row r="2">
      <c r="A2" s="11" t="inlineStr">
        <is>
          <t>Compilare le celle color crema; gli stati sono calcolati e richiedono un controllo umano.</t>
        </is>
      </c>
    </row>
    <row r="3" ht="30" customHeight="1">
      <c r="A3" s="3" t="inlineStr">
        <is>
          <t>Codice</t>
        </is>
      </c>
      <c r="B3" s="3" t="inlineStr">
        <is>
          <t>Invitato</t>
        </is>
      </c>
      <c r="C3" s="3" t="inlineStr">
        <is>
          <t>Conferma</t>
        </is>
      </c>
      <c r="D3" s="3" t="inlineStr">
        <is>
          <t>Gruppo</t>
        </is>
      </c>
      <c r="E3" s="3" t="inlineStr">
        <is>
          <t>Vincolo / preferenza</t>
        </is>
      </c>
      <c r="F3" s="3" t="inlineStr">
        <is>
          <t>Tavolo</t>
        </is>
      </c>
      <c r="G3" s="3" t="inlineStr">
        <is>
          <t>Verifica vincolo</t>
        </is>
      </c>
      <c r="H3" s="3" t="inlineStr">
        <is>
          <t>Responsabile</t>
        </is>
      </c>
      <c r="I3" s="3" t="inlineStr">
        <is>
          <t>Stato</t>
        </is>
      </c>
    </row>
    <row r="4">
      <c r="A4" s="12" t="inlineStr">
        <is>
          <t>IF-001</t>
        </is>
      </c>
      <c r="B4" s="12" t="inlineStr">
        <is>
          <t>Invitato Fittizio 01</t>
        </is>
      </c>
      <c r="C4" s="12" t="inlineStr">
        <is>
          <t>Confermato</t>
        </is>
      </c>
      <c r="D4" s="12" t="inlineStr">
        <is>
          <t>Gruppo Fittizio Alba</t>
        </is>
      </c>
      <c r="E4" s="12" t="inlineStr">
        <is>
          <t>Nessuno</t>
        </is>
      </c>
      <c r="F4" s="12" t="inlineStr">
        <is>
          <t>Tavolo Fittizio Aurora</t>
        </is>
      </c>
      <c r="G4" s="12" t="inlineStr">
        <is>
          <t>Non applicabile</t>
        </is>
      </c>
      <c r="H4" s="12" t="inlineStr">
        <is>
          <t>Responsabile Fittizio A</t>
        </is>
      </c>
      <c r="I4" s="13">
        <f>IF(B4="","",IF(C4="","Conferma da verificare",IF(C4="Non partecipa","Non da assegnare",IF(C4="In attesa",IF(F4="","In attesa","Rivedere assegnazione"),IF(C4="Confermato",IF(F4="","Da assegnare",IF(COUNTIF(Tavoli!$B$4:$B$103,F4)=0,"Tavolo non valido",IF(COUNTIF(Tavoli!$B$4:$B$103,F4)&gt;1,"Tavolo ambiguo",IF(OR(IFERROR(VLOOKUP(F4,Tavoli!$B$4:$H$103,7,FALSE),"")="Sovraccarico",IFERROR(VLOOKUP(F4,Tavoli!$B$4:$H$103,7,FALSE),"")="Capacità da verificare"),"Rivedere capienza",IF(AND(E4&lt;&gt;"",E4&lt;&gt;"Nessuno",G4&lt;&gt;"Sì"),"Verificare vincolo","Assegnato"))))),"Conferma da verificare")))))</f>
        <v/>
      </c>
    </row>
    <row r="5">
      <c r="A5" s="12" t="inlineStr">
        <is>
          <t>IF-002</t>
        </is>
      </c>
      <c r="B5" s="12" t="inlineStr">
        <is>
          <t>Invitato Fittizio 02</t>
        </is>
      </c>
      <c r="C5" s="12" t="inlineStr">
        <is>
          <t>Confermato</t>
        </is>
      </c>
      <c r="D5" s="12" t="inlineStr">
        <is>
          <t>Gruppo Fittizio Alba</t>
        </is>
      </c>
      <c r="E5" s="12" t="inlineStr">
        <is>
          <t>Con il proprio gruppo</t>
        </is>
      </c>
      <c r="F5" s="12" t="inlineStr">
        <is>
          <t>Tavolo Fittizio Aurora</t>
        </is>
      </c>
      <c r="G5" s="12" t="inlineStr">
        <is>
          <t>Sì</t>
        </is>
      </c>
      <c r="H5" s="12" t="inlineStr">
        <is>
          <t>Responsabile Fittizio A</t>
        </is>
      </c>
      <c r="I5" s="14">
        <f>IF(B5="","",IF(C5="","Conferma da verificare",IF(C5="Non partecipa","Non da assegnare",IF(C5="In attesa",IF(F5="","In attesa","Rivedere assegnazione"),IF(C5="Confermato",IF(F5="","Da assegnare",IF(COUNTIF(Tavoli!$B$4:$B$103,F5)=0,"Tavolo non valido",IF(COUNTIF(Tavoli!$B$4:$B$103,F5)&gt;1,"Tavolo ambiguo",IF(OR(IFERROR(VLOOKUP(F5,Tavoli!$B$4:$H$103,7,FALSE),"")="Sovraccarico",IFERROR(VLOOKUP(F5,Tavoli!$B$4:$H$103,7,FALSE),"")="Capacità da verificare"),"Rivedere capienza",IF(AND(E5&lt;&gt;"",E5&lt;&gt;"Nessuno",G5&lt;&gt;"Sì"),"Verificare vincolo","Assegnato"))))),"Conferma da verificare")))))</f>
        <v/>
      </c>
    </row>
    <row r="6">
      <c r="A6" s="12" t="inlineStr">
        <is>
          <t>IF-003</t>
        </is>
      </c>
      <c r="B6" s="12" t="inlineStr">
        <is>
          <t>Invitato Fittizio 03</t>
        </is>
      </c>
      <c r="C6" s="12" t="inlineStr">
        <is>
          <t>Confermato</t>
        </is>
      </c>
      <c r="D6" s="12" t="inlineStr">
        <is>
          <t>Gruppo Fittizio Alba</t>
        </is>
      </c>
      <c r="E6" s="12" t="inlineStr">
        <is>
          <t>Lontano dalla musica</t>
        </is>
      </c>
      <c r="F6" s="12" t="inlineStr">
        <is>
          <t>Tavolo Fittizio Aurora</t>
        </is>
      </c>
      <c r="G6" s="12" t="inlineStr">
        <is>
          <t>Da verificare</t>
        </is>
      </c>
      <c r="H6" s="12" t="inlineStr">
        <is>
          <t>Responsabile Fittizio A</t>
        </is>
      </c>
      <c r="I6" s="13">
        <f>IF(B6="","",IF(C6="","Conferma da verificare",IF(C6="Non partecipa","Non da assegnare",IF(C6="In attesa",IF(F6="","In attesa","Rivedere assegnazione"),IF(C6="Confermato",IF(F6="","Da assegnare",IF(COUNTIF(Tavoli!$B$4:$B$103,F6)=0,"Tavolo non valido",IF(COUNTIF(Tavoli!$B$4:$B$103,F6)&gt;1,"Tavolo ambiguo",IF(OR(IFERROR(VLOOKUP(F6,Tavoli!$B$4:$H$103,7,FALSE),"")="Sovraccarico",IFERROR(VLOOKUP(F6,Tavoli!$B$4:$H$103,7,FALSE),"")="Capacità da verificare"),"Rivedere capienza",IF(AND(E6&lt;&gt;"",E6&lt;&gt;"Nessuno",G6&lt;&gt;"Sì"),"Verificare vincolo","Assegnato"))))),"Conferma da verificare")))))</f>
        <v/>
      </c>
    </row>
    <row r="7">
      <c r="A7" s="12" t="inlineStr">
        <is>
          <t>IF-004</t>
        </is>
      </c>
      <c r="B7" s="12" t="inlineStr">
        <is>
          <t>Invitato Fittizio 04</t>
        </is>
      </c>
      <c r="C7" s="12" t="inlineStr">
        <is>
          <t>Confermato</t>
        </is>
      </c>
      <c r="D7" s="12" t="inlineStr">
        <is>
          <t>Gruppo Fittizio Brina</t>
        </is>
      </c>
      <c r="E7" s="12" t="inlineStr">
        <is>
          <t>Nessuno</t>
        </is>
      </c>
      <c r="F7" s="12" t="inlineStr">
        <is>
          <t>Tavolo Fittizio Aurora</t>
        </is>
      </c>
      <c r="G7" s="12" t="inlineStr">
        <is>
          <t>Non applicabile</t>
        </is>
      </c>
      <c r="H7" s="12" t="inlineStr">
        <is>
          <t>Responsabile Fittizio B</t>
        </is>
      </c>
      <c r="I7" s="14">
        <f>IF(B7="","",IF(C7="","Conferma da verificare",IF(C7="Non partecipa","Non da assegnare",IF(C7="In attesa",IF(F7="","In attesa","Rivedere assegnazione"),IF(C7="Confermato",IF(F7="","Da assegnare",IF(COUNTIF(Tavoli!$B$4:$B$103,F7)=0,"Tavolo non valido",IF(COUNTIF(Tavoli!$B$4:$B$103,F7)&gt;1,"Tavolo ambiguo",IF(OR(IFERROR(VLOOKUP(F7,Tavoli!$B$4:$H$103,7,FALSE),"")="Sovraccarico",IFERROR(VLOOKUP(F7,Tavoli!$B$4:$H$103,7,FALSE),"")="Capacità da verificare"),"Rivedere capienza",IF(AND(E7&lt;&gt;"",E7&lt;&gt;"Nessuno",G7&lt;&gt;"Sì"),"Verificare vincolo","Assegnato"))))),"Conferma da verificare")))))</f>
        <v/>
      </c>
    </row>
    <row r="8">
      <c r="A8" s="12" t="inlineStr">
        <is>
          <t>IF-005</t>
        </is>
      </c>
      <c r="B8" s="12" t="inlineStr">
        <is>
          <t>Invitato Fittizio 05</t>
        </is>
      </c>
      <c r="C8" s="12" t="inlineStr">
        <is>
          <t>Confermato</t>
        </is>
      </c>
      <c r="D8" s="12" t="inlineStr">
        <is>
          <t>Gruppo Fittizio Brina</t>
        </is>
      </c>
      <c r="E8" s="12" t="inlineStr">
        <is>
          <t>Accesso agevole</t>
        </is>
      </c>
      <c r="F8" s="12" t="inlineStr">
        <is>
          <t>Tavolo Fittizio Corallo</t>
        </is>
      </c>
      <c r="G8" s="12" t="inlineStr">
        <is>
          <t>Sì</t>
        </is>
      </c>
      <c r="H8" s="12" t="inlineStr">
        <is>
          <t>Responsabile Fittizio B</t>
        </is>
      </c>
      <c r="I8" s="13">
        <f>IF(B8="","",IF(C8="","Conferma da verificare",IF(C8="Non partecipa","Non da assegnare",IF(C8="In attesa",IF(F8="","In attesa","Rivedere assegnazione"),IF(C8="Confermato",IF(F8="","Da assegnare",IF(COUNTIF(Tavoli!$B$4:$B$103,F8)=0,"Tavolo non valido",IF(COUNTIF(Tavoli!$B$4:$B$103,F8)&gt;1,"Tavolo ambiguo",IF(OR(IFERROR(VLOOKUP(F8,Tavoli!$B$4:$H$103,7,FALSE),"")="Sovraccarico",IFERROR(VLOOKUP(F8,Tavoli!$B$4:$H$103,7,FALSE),"")="Capacità da verificare"),"Rivedere capienza",IF(AND(E8&lt;&gt;"",E8&lt;&gt;"Nessuno",G8&lt;&gt;"Sì"),"Verificare vincolo","Assegnato"))))),"Conferma da verificare")))))</f>
        <v/>
      </c>
    </row>
    <row r="9">
      <c r="A9" s="12" t="inlineStr">
        <is>
          <t>IF-006</t>
        </is>
      </c>
      <c r="B9" s="12" t="inlineStr">
        <is>
          <t>Invitato Fittizio 06</t>
        </is>
      </c>
      <c r="C9" s="12" t="inlineStr">
        <is>
          <t>Confermato</t>
        </is>
      </c>
      <c r="D9" s="12" t="inlineStr">
        <is>
          <t>Gruppo Fittizio Cedro</t>
        </is>
      </c>
      <c r="E9" s="12" t="inlineStr">
        <is>
          <t>Accesso agevole</t>
        </is>
      </c>
      <c r="F9" s="12" t="inlineStr"/>
      <c r="G9" s="12" t="inlineStr">
        <is>
          <t>Da verificare</t>
        </is>
      </c>
      <c r="H9" s="12" t="inlineStr">
        <is>
          <t>Responsabile Fittizio B</t>
        </is>
      </c>
      <c r="I9" s="14">
        <f>IF(B9="","",IF(C9="","Conferma da verificare",IF(C9="Non partecipa","Non da assegnare",IF(C9="In attesa",IF(F9="","In attesa","Rivedere assegnazione"),IF(C9="Confermato",IF(F9="","Da assegnare",IF(COUNTIF(Tavoli!$B$4:$B$103,F9)=0,"Tavolo non valido",IF(COUNTIF(Tavoli!$B$4:$B$103,F9)&gt;1,"Tavolo ambiguo",IF(OR(IFERROR(VLOOKUP(F9,Tavoli!$B$4:$H$103,7,FALSE),"")="Sovraccarico",IFERROR(VLOOKUP(F9,Tavoli!$B$4:$H$103,7,FALSE),"")="Capacità da verificare"),"Rivedere capienza",IF(AND(E9&lt;&gt;"",E9&lt;&gt;"Nessuno",G9&lt;&gt;"Sì"),"Verificare vincolo","Assegnato"))))),"Conferma da verificare")))))</f>
        <v/>
      </c>
    </row>
    <row r="10">
      <c r="A10" s="12" t="inlineStr">
        <is>
          <t>IF-007</t>
        </is>
      </c>
      <c r="B10" s="12" t="inlineStr">
        <is>
          <t>Invitato Fittizio 07</t>
        </is>
      </c>
      <c r="C10" s="12" t="inlineStr">
        <is>
          <t>In attesa</t>
        </is>
      </c>
      <c r="D10" s="12" t="inlineStr">
        <is>
          <t>Gruppo Fittizio Cedro</t>
        </is>
      </c>
      <c r="E10" s="12" t="inlineStr">
        <is>
          <t>Vicino a uscita</t>
        </is>
      </c>
      <c r="F10" s="12" t="inlineStr">
        <is>
          <t>Tavolo Fittizio Corallo</t>
        </is>
      </c>
      <c r="G10" s="12" t="inlineStr">
        <is>
          <t>Da verificare</t>
        </is>
      </c>
      <c r="H10" s="12" t="inlineStr">
        <is>
          <t>Responsabile Fittizio A</t>
        </is>
      </c>
      <c r="I10" s="13">
        <f>IF(B10="","",IF(C10="","Conferma da verificare",IF(C10="Non partecipa","Non da assegnare",IF(C10="In attesa",IF(F10="","In attesa","Rivedere assegnazione"),IF(C10="Confermato",IF(F10="","Da assegnare",IF(COUNTIF(Tavoli!$B$4:$B$103,F10)=0,"Tavolo non valido",IF(COUNTIF(Tavoli!$B$4:$B$103,F10)&gt;1,"Tavolo ambiguo",IF(OR(IFERROR(VLOOKUP(F10,Tavoli!$B$4:$H$103,7,FALSE),"")="Sovraccarico",IFERROR(VLOOKUP(F10,Tavoli!$B$4:$H$103,7,FALSE),"")="Capacità da verificare"),"Rivedere capienza",IF(AND(E10&lt;&gt;"",E10&lt;&gt;"Nessuno",G10&lt;&gt;"Sì"),"Verificare vincolo","Assegnato"))))),"Conferma da verificare")))))</f>
        <v/>
      </c>
    </row>
    <row r="11">
      <c r="A11" s="12" t="inlineStr">
        <is>
          <t>IF-008</t>
        </is>
      </c>
      <c r="B11" s="12" t="inlineStr">
        <is>
          <t>Invitato Fittizio 08</t>
        </is>
      </c>
      <c r="C11" s="12" t="inlineStr">
        <is>
          <t>Non partecipa</t>
        </is>
      </c>
      <c r="D11" s="12" t="inlineStr">
        <is>
          <t>Gruppo Fittizio Duna</t>
        </is>
      </c>
      <c r="E11" s="12" t="inlineStr">
        <is>
          <t>Nessuno</t>
        </is>
      </c>
      <c r="F11" s="12" t="inlineStr"/>
      <c r="G11" s="12" t="inlineStr">
        <is>
          <t>Non applicabile</t>
        </is>
      </c>
      <c r="H11" s="12" t="inlineStr">
        <is>
          <t>Responsabile Fittizio A</t>
        </is>
      </c>
      <c r="I11" s="14">
        <f>IF(B11="","",IF(C11="","Conferma da verificare",IF(C11="Non partecipa","Non da assegnare",IF(C11="In attesa",IF(F11="","In attesa","Rivedere assegnazione"),IF(C11="Confermato",IF(F11="","Da assegnare",IF(COUNTIF(Tavoli!$B$4:$B$103,F11)=0,"Tavolo non valido",IF(COUNTIF(Tavoli!$B$4:$B$103,F11)&gt;1,"Tavolo ambiguo",IF(OR(IFERROR(VLOOKUP(F11,Tavoli!$B$4:$H$103,7,FALSE),"")="Sovraccarico",IFERROR(VLOOKUP(F11,Tavoli!$B$4:$H$103,7,FALSE),"")="Capacità da verificare"),"Rivedere capienza",IF(AND(E11&lt;&gt;"",E11&lt;&gt;"Nessuno",G11&lt;&gt;"Sì"),"Verificare vincolo","Assegnato"))))),"Conferma da verificare")))))</f>
        <v/>
      </c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3">
        <f>IF(B12="","",IF(C12="","Conferma da verificare",IF(C12="Non partecipa","Non da assegnare",IF(C12="In attesa",IF(F12="","In attesa","Rivedere assegnazione"),IF(C12="Confermato",IF(F12="","Da assegnare",IF(COUNTIF(Tavoli!$B$4:$B$103,F12)=0,"Tavolo non valido",IF(COUNTIF(Tavoli!$B$4:$B$103,F12)&gt;1,"Tavolo ambiguo",IF(OR(IFERROR(VLOOKUP(F12,Tavoli!$B$4:$H$103,7,FALSE),"")="Sovraccarico",IFERROR(VLOOKUP(F12,Tavoli!$B$4:$H$103,7,FALSE),"")="Capacità da verificare"),"Rivedere capienza",IF(AND(E12&lt;&gt;"",E12&lt;&gt;"Nessuno",G12&lt;&gt;"Sì"),"Verificare vincolo","Assegnato"))))),"Conferma da verificare")))))</f>
        <v/>
      </c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4">
        <f>IF(B13="","",IF(C13="","Conferma da verificare",IF(C13="Non partecipa","Non da assegnare",IF(C13="In attesa",IF(F13="","In attesa","Rivedere assegnazione"),IF(C13="Confermato",IF(F13="","Da assegnare",IF(COUNTIF(Tavoli!$B$4:$B$103,F13)=0,"Tavolo non valido",IF(COUNTIF(Tavoli!$B$4:$B$103,F13)&gt;1,"Tavolo ambiguo",IF(OR(IFERROR(VLOOKUP(F13,Tavoli!$B$4:$H$103,7,FALSE),"")="Sovraccarico",IFERROR(VLOOKUP(F13,Tavoli!$B$4:$H$103,7,FALSE),"")="Capacità da verificare"),"Rivedere capienza",IF(AND(E13&lt;&gt;"",E13&lt;&gt;"Nessuno",G13&lt;&gt;"Sì"),"Verificare vincolo","Assegnato"))))),"Conferma da verificare")))))</f>
        <v/>
      </c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3">
        <f>IF(B14="","",IF(C14="","Conferma da verificare",IF(C14="Non partecipa","Non da assegnare",IF(C14="In attesa",IF(F14="","In attesa","Rivedere assegnazione"),IF(C14="Confermato",IF(F14="","Da assegnare",IF(COUNTIF(Tavoli!$B$4:$B$103,F14)=0,"Tavolo non valido",IF(COUNTIF(Tavoli!$B$4:$B$103,F14)&gt;1,"Tavolo ambiguo",IF(OR(IFERROR(VLOOKUP(F14,Tavoli!$B$4:$H$103,7,FALSE),"")="Sovraccarico",IFERROR(VLOOKUP(F14,Tavoli!$B$4:$H$103,7,FALSE),"")="Capacità da verificare"),"Rivedere capienza",IF(AND(E14&lt;&gt;"",E14&lt;&gt;"Nessuno",G14&lt;&gt;"Sì"),"Verificare vincolo","Assegnato"))))),"Conferma da verificare")))))</f>
        <v/>
      </c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4">
        <f>IF(B15="","",IF(C15="","Conferma da verificare",IF(C15="Non partecipa","Non da assegnare",IF(C15="In attesa",IF(F15="","In attesa","Rivedere assegnazione"),IF(C15="Confermato",IF(F15="","Da assegnare",IF(COUNTIF(Tavoli!$B$4:$B$103,F15)=0,"Tavolo non valido",IF(COUNTIF(Tavoli!$B$4:$B$103,F15)&gt;1,"Tavolo ambiguo",IF(OR(IFERROR(VLOOKUP(F15,Tavoli!$B$4:$H$103,7,FALSE),"")="Sovraccarico",IFERROR(VLOOKUP(F15,Tavoli!$B$4:$H$103,7,FALSE),"")="Capacità da verificare"),"Rivedere capienza",IF(AND(E15&lt;&gt;"",E15&lt;&gt;"Nessuno",G15&lt;&gt;"Sì"),"Verificare vincolo","Assegnato"))))),"Conferma da verificare")))))</f>
        <v/>
      </c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3">
        <f>IF(B16="","",IF(C16="","Conferma da verificare",IF(C16="Non partecipa","Non da assegnare",IF(C16="In attesa",IF(F16="","In attesa","Rivedere assegnazione"),IF(C16="Confermato",IF(F16="","Da assegnare",IF(COUNTIF(Tavoli!$B$4:$B$103,F16)=0,"Tavolo non valido",IF(COUNTIF(Tavoli!$B$4:$B$103,F16)&gt;1,"Tavolo ambiguo",IF(OR(IFERROR(VLOOKUP(F16,Tavoli!$B$4:$H$103,7,FALSE),"")="Sovraccarico",IFERROR(VLOOKUP(F16,Tavoli!$B$4:$H$103,7,FALSE),"")="Capacità da verificare"),"Rivedere capienza",IF(AND(E16&lt;&gt;"",E16&lt;&gt;"Nessuno",G16&lt;&gt;"Sì"),"Verificare vincolo","Assegnato"))))),"Conferma da verificare")))))</f>
        <v/>
      </c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4">
        <f>IF(B17="","",IF(C17="","Conferma da verificare",IF(C17="Non partecipa","Non da assegnare",IF(C17="In attesa",IF(F17="","In attesa","Rivedere assegnazione"),IF(C17="Confermato",IF(F17="","Da assegnare",IF(COUNTIF(Tavoli!$B$4:$B$103,F17)=0,"Tavolo non valido",IF(COUNTIF(Tavoli!$B$4:$B$103,F17)&gt;1,"Tavolo ambiguo",IF(OR(IFERROR(VLOOKUP(F17,Tavoli!$B$4:$H$103,7,FALSE),"")="Sovraccarico",IFERROR(VLOOKUP(F17,Tavoli!$B$4:$H$103,7,FALSE),"")="Capacità da verificare"),"Rivedere capienza",IF(AND(E17&lt;&gt;"",E17&lt;&gt;"Nessuno",G17&lt;&gt;"Sì"),"Verificare vincolo","Assegnato"))))),"Conferma da verificare")))))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3">
        <f>IF(B18="","",IF(C18="","Conferma da verificare",IF(C18="Non partecipa","Non da assegnare",IF(C18="In attesa",IF(F18="","In attesa","Rivedere assegnazione"),IF(C18="Confermato",IF(F18="","Da assegnare",IF(COUNTIF(Tavoli!$B$4:$B$103,F18)=0,"Tavolo non valido",IF(COUNTIF(Tavoli!$B$4:$B$103,F18)&gt;1,"Tavolo ambiguo",IF(OR(IFERROR(VLOOKUP(F18,Tavoli!$B$4:$H$103,7,FALSE),"")="Sovraccarico",IFERROR(VLOOKUP(F18,Tavoli!$B$4:$H$103,7,FALSE),"")="Capacità da verificare"),"Rivedere capienza",IF(AND(E18&lt;&gt;"",E18&lt;&gt;"Nessuno",G18&lt;&gt;"Sì"),"Verificare vincolo","Assegnato"))))),"Conferma da verificare")))))</f>
        <v/>
      </c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4">
        <f>IF(B19="","",IF(C19="","Conferma da verificare",IF(C19="Non partecipa","Non da assegnare",IF(C19="In attesa",IF(F19="","In attesa","Rivedere assegnazione"),IF(C19="Confermato",IF(F19="","Da assegnare",IF(COUNTIF(Tavoli!$B$4:$B$103,F19)=0,"Tavolo non valido",IF(COUNTIF(Tavoli!$B$4:$B$103,F19)&gt;1,"Tavolo ambiguo",IF(OR(IFERROR(VLOOKUP(F19,Tavoli!$B$4:$H$103,7,FALSE),"")="Sovraccarico",IFERROR(VLOOKUP(F19,Tavoli!$B$4:$H$103,7,FALSE),"")="Capacità da verificare"),"Rivedere capienza",IF(AND(E19&lt;&gt;"",E19&lt;&gt;"Nessuno",G19&lt;&gt;"Sì"),"Verificare vincolo","Assegnato"))))),"Conferma da verificare")))))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3">
        <f>IF(B20="","",IF(C20="","Conferma da verificare",IF(C20="Non partecipa","Non da assegnare",IF(C20="In attesa",IF(F20="","In attesa","Rivedere assegnazione"),IF(C20="Confermato",IF(F20="","Da assegnare",IF(COUNTIF(Tavoli!$B$4:$B$103,F20)=0,"Tavolo non valido",IF(COUNTIF(Tavoli!$B$4:$B$103,F20)&gt;1,"Tavolo ambiguo",IF(OR(IFERROR(VLOOKUP(F20,Tavoli!$B$4:$H$103,7,FALSE),"")="Sovraccarico",IFERROR(VLOOKUP(F20,Tavoli!$B$4:$H$103,7,FALSE),"")="Capacità da verificare"),"Rivedere capienza",IF(AND(E20&lt;&gt;"",E20&lt;&gt;"Nessuno",G20&lt;&gt;"Sì"),"Verificare vincolo","Assegnato"))))),"Conferma da verificare")))))</f>
        <v/>
      </c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4">
        <f>IF(B21="","",IF(C21="","Conferma da verificare",IF(C21="Non partecipa","Non da assegnare",IF(C21="In attesa",IF(F21="","In attesa","Rivedere assegnazione"),IF(C21="Confermato",IF(F21="","Da assegnare",IF(COUNTIF(Tavoli!$B$4:$B$103,F21)=0,"Tavolo non valido",IF(COUNTIF(Tavoli!$B$4:$B$103,F21)&gt;1,"Tavolo ambiguo",IF(OR(IFERROR(VLOOKUP(F21,Tavoli!$B$4:$H$103,7,FALSE),"")="Sovraccarico",IFERROR(VLOOKUP(F21,Tavoli!$B$4:$H$103,7,FALSE),"")="Capacità da verificare"),"Rivedere capienza",IF(AND(E21&lt;&gt;"",E21&lt;&gt;"Nessuno",G21&lt;&gt;"Sì"),"Verificare vincolo","Assegnato"))))),"Conferma da verificare")))))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3">
        <f>IF(B22="","",IF(C22="","Conferma da verificare",IF(C22="Non partecipa","Non da assegnare",IF(C22="In attesa",IF(F22="","In attesa","Rivedere assegnazione"),IF(C22="Confermato",IF(F22="","Da assegnare",IF(COUNTIF(Tavoli!$B$4:$B$103,F22)=0,"Tavolo non valido",IF(COUNTIF(Tavoli!$B$4:$B$103,F22)&gt;1,"Tavolo ambiguo",IF(OR(IFERROR(VLOOKUP(F22,Tavoli!$B$4:$H$103,7,FALSE),"")="Sovraccarico",IFERROR(VLOOKUP(F22,Tavoli!$B$4:$H$103,7,FALSE),"")="Capacità da verificare"),"Rivedere capienza",IF(AND(E22&lt;&gt;"",E22&lt;&gt;"Nessuno",G22&lt;&gt;"Sì"),"Verificare vincolo","Assegnato"))))),"Conferma da verificare")))))</f>
        <v/>
      </c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4">
        <f>IF(B23="","",IF(C23="","Conferma da verificare",IF(C23="Non partecipa","Non da assegnare",IF(C23="In attesa",IF(F23="","In attesa","Rivedere assegnazione"),IF(C23="Confermato",IF(F23="","Da assegnare",IF(COUNTIF(Tavoli!$B$4:$B$103,F23)=0,"Tavolo non valido",IF(COUNTIF(Tavoli!$B$4:$B$103,F23)&gt;1,"Tavolo ambiguo",IF(OR(IFERROR(VLOOKUP(F23,Tavoli!$B$4:$H$103,7,FALSE),"")="Sovraccarico",IFERROR(VLOOKUP(F23,Tavoli!$B$4:$H$103,7,FALSE),"")="Capacità da verificare"),"Rivedere capienza",IF(AND(E23&lt;&gt;"",E23&lt;&gt;"Nessuno",G23&lt;&gt;"Sì"),"Verificare vincolo","Assegnato"))))),"Conferma da verificare")))))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3">
        <f>IF(B24="","",IF(C24="","Conferma da verificare",IF(C24="Non partecipa","Non da assegnare",IF(C24="In attesa",IF(F24="","In attesa","Rivedere assegnazione"),IF(C24="Confermato",IF(F24="","Da assegnare",IF(COUNTIF(Tavoli!$B$4:$B$103,F24)=0,"Tavolo non valido",IF(COUNTIF(Tavoli!$B$4:$B$103,F24)&gt;1,"Tavolo ambiguo",IF(OR(IFERROR(VLOOKUP(F24,Tavoli!$B$4:$H$103,7,FALSE),"")="Sovraccarico",IFERROR(VLOOKUP(F24,Tavoli!$B$4:$H$103,7,FALSE),"")="Capacità da verificare"),"Rivedere capienza",IF(AND(E24&lt;&gt;"",E24&lt;&gt;"Nessuno",G24&lt;&gt;"Sì"),"Verificare vincolo","Assegnato"))))),"Conferma da verificare")))))</f>
        <v/>
      </c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4">
        <f>IF(B25="","",IF(C25="","Conferma da verificare",IF(C25="Non partecipa","Non da assegnare",IF(C25="In attesa",IF(F25="","In attesa","Rivedere assegnazione"),IF(C25="Confermato",IF(F25="","Da assegnare",IF(COUNTIF(Tavoli!$B$4:$B$103,F25)=0,"Tavolo non valido",IF(COUNTIF(Tavoli!$B$4:$B$103,F25)&gt;1,"Tavolo ambiguo",IF(OR(IFERROR(VLOOKUP(F25,Tavoli!$B$4:$H$103,7,FALSE),"")="Sovraccarico",IFERROR(VLOOKUP(F25,Tavoli!$B$4:$H$103,7,FALSE),"")="Capacità da verificare"),"Rivedere capienza",IF(AND(E25&lt;&gt;"",E25&lt;&gt;"Nessuno",G25&lt;&gt;"Sì"),"Verificare vincolo","Assegnato"))))),"Conferma da verificare")))))</f>
        <v/>
      </c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3">
        <f>IF(B26="","",IF(C26="","Conferma da verificare",IF(C26="Non partecipa","Non da assegnare",IF(C26="In attesa",IF(F26="","In attesa","Rivedere assegnazione"),IF(C26="Confermato",IF(F26="","Da assegnare",IF(COUNTIF(Tavoli!$B$4:$B$103,F26)=0,"Tavolo non valido",IF(COUNTIF(Tavoli!$B$4:$B$103,F26)&gt;1,"Tavolo ambiguo",IF(OR(IFERROR(VLOOKUP(F26,Tavoli!$B$4:$H$103,7,FALSE),"")="Sovraccarico",IFERROR(VLOOKUP(F26,Tavoli!$B$4:$H$103,7,FALSE),"")="Capacità da verificare"),"Rivedere capienza",IF(AND(E26&lt;&gt;"",E26&lt;&gt;"Nessuno",G26&lt;&gt;"Sì"),"Verificare vincolo","Assegnato"))))),"Conferma da verificare")))))</f>
        <v/>
      </c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4">
        <f>IF(B27="","",IF(C27="","Conferma da verificare",IF(C27="Non partecipa","Non da assegnare",IF(C27="In attesa",IF(F27="","In attesa","Rivedere assegnazione"),IF(C27="Confermato",IF(F27="","Da assegnare",IF(COUNTIF(Tavoli!$B$4:$B$103,F27)=0,"Tavolo non valido",IF(COUNTIF(Tavoli!$B$4:$B$103,F27)&gt;1,"Tavolo ambiguo",IF(OR(IFERROR(VLOOKUP(F27,Tavoli!$B$4:$H$103,7,FALSE),"")="Sovraccarico",IFERROR(VLOOKUP(F27,Tavoli!$B$4:$H$103,7,FALSE),"")="Capacità da verificare"),"Rivedere capienza",IF(AND(E27&lt;&gt;"",E27&lt;&gt;"Nessuno",G27&lt;&gt;"Sì"),"Verificare vincolo","Assegnato"))))),"Conferma da verificare")))))</f>
        <v/>
      </c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3">
        <f>IF(B28="","",IF(C28="","Conferma da verificare",IF(C28="Non partecipa","Non da assegnare",IF(C28="In attesa",IF(F28="","In attesa","Rivedere assegnazione"),IF(C28="Confermato",IF(F28="","Da assegnare",IF(COUNTIF(Tavoli!$B$4:$B$103,F28)=0,"Tavolo non valido",IF(COUNTIF(Tavoli!$B$4:$B$103,F28)&gt;1,"Tavolo ambiguo",IF(OR(IFERROR(VLOOKUP(F28,Tavoli!$B$4:$H$103,7,FALSE),"")="Sovraccarico",IFERROR(VLOOKUP(F28,Tavoli!$B$4:$H$103,7,FALSE),"")="Capacità da verificare"),"Rivedere capienza",IF(AND(E28&lt;&gt;"",E28&lt;&gt;"Nessuno",G28&lt;&gt;"Sì"),"Verificare vincolo","Assegnato"))))),"Conferma da verificare")))))</f>
        <v/>
      </c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4">
        <f>IF(B29="","",IF(C29="","Conferma da verificare",IF(C29="Non partecipa","Non da assegnare",IF(C29="In attesa",IF(F29="","In attesa","Rivedere assegnazione"),IF(C29="Confermato",IF(F29="","Da assegnare",IF(COUNTIF(Tavoli!$B$4:$B$103,F29)=0,"Tavolo non valido",IF(COUNTIF(Tavoli!$B$4:$B$103,F29)&gt;1,"Tavolo ambiguo",IF(OR(IFERROR(VLOOKUP(F29,Tavoli!$B$4:$H$103,7,FALSE),"")="Sovraccarico",IFERROR(VLOOKUP(F29,Tavoli!$B$4:$H$103,7,FALSE),"")="Capacità da verificare"),"Rivedere capienza",IF(AND(E29&lt;&gt;"",E29&lt;&gt;"Nessuno",G29&lt;&gt;"Sì"),"Verificare vincolo","Assegnato"))))),"Conferma da verificare")))))</f>
        <v/>
      </c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3">
        <f>IF(B30="","",IF(C30="","Conferma da verificare",IF(C30="Non partecipa","Non da assegnare",IF(C30="In attesa",IF(F30="","In attesa","Rivedere assegnazione"),IF(C30="Confermato",IF(F30="","Da assegnare",IF(COUNTIF(Tavoli!$B$4:$B$103,F30)=0,"Tavolo non valido",IF(COUNTIF(Tavoli!$B$4:$B$103,F30)&gt;1,"Tavolo ambiguo",IF(OR(IFERROR(VLOOKUP(F30,Tavoli!$B$4:$H$103,7,FALSE),"")="Sovraccarico",IFERROR(VLOOKUP(F30,Tavoli!$B$4:$H$103,7,FALSE),"")="Capacità da verificare"),"Rivedere capienza",IF(AND(E30&lt;&gt;"",E30&lt;&gt;"Nessuno",G30&lt;&gt;"Sì"),"Verificare vincolo","Assegnato"))))),"Conferma da verificare")))))</f>
        <v/>
      </c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4">
        <f>IF(B31="","",IF(C31="","Conferma da verificare",IF(C31="Non partecipa","Non da assegnare",IF(C31="In attesa",IF(F31="","In attesa","Rivedere assegnazione"),IF(C31="Confermato",IF(F31="","Da assegnare",IF(COUNTIF(Tavoli!$B$4:$B$103,F31)=0,"Tavolo non valido",IF(COUNTIF(Tavoli!$B$4:$B$103,F31)&gt;1,"Tavolo ambiguo",IF(OR(IFERROR(VLOOKUP(F31,Tavoli!$B$4:$H$103,7,FALSE),"")="Sovraccarico",IFERROR(VLOOKUP(F31,Tavoli!$B$4:$H$103,7,FALSE),"")="Capacità da verificare"),"Rivedere capienza",IF(AND(E31&lt;&gt;"",E31&lt;&gt;"Nessuno",G31&lt;&gt;"Sì"),"Verificare vincolo","Assegnato"))))),"Conferma da verificare")))))</f>
        <v/>
      </c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3">
        <f>IF(B32="","",IF(C32="","Conferma da verificare",IF(C32="Non partecipa","Non da assegnare",IF(C32="In attesa",IF(F32="","In attesa","Rivedere assegnazione"),IF(C32="Confermato",IF(F32="","Da assegnare",IF(COUNTIF(Tavoli!$B$4:$B$103,F32)=0,"Tavolo non valido",IF(COUNTIF(Tavoli!$B$4:$B$103,F32)&gt;1,"Tavolo ambiguo",IF(OR(IFERROR(VLOOKUP(F32,Tavoli!$B$4:$H$103,7,FALSE),"")="Sovraccarico",IFERROR(VLOOKUP(F32,Tavoli!$B$4:$H$103,7,FALSE),"")="Capacità da verificare"),"Rivedere capienza",IF(AND(E32&lt;&gt;"",E32&lt;&gt;"Nessuno",G32&lt;&gt;"Sì"),"Verificare vincolo","Assegnato"))))),"Conferma da verificare")))))</f>
        <v/>
      </c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4">
        <f>IF(B33="","",IF(C33="","Conferma da verificare",IF(C33="Non partecipa","Non da assegnare",IF(C33="In attesa",IF(F33="","In attesa","Rivedere assegnazione"),IF(C33="Confermato",IF(F33="","Da assegnare",IF(COUNTIF(Tavoli!$B$4:$B$103,F33)=0,"Tavolo non valido",IF(COUNTIF(Tavoli!$B$4:$B$103,F33)&gt;1,"Tavolo ambiguo",IF(OR(IFERROR(VLOOKUP(F33,Tavoli!$B$4:$H$103,7,FALSE),"")="Sovraccarico",IFERROR(VLOOKUP(F33,Tavoli!$B$4:$H$103,7,FALSE),"")="Capacità da verificare"),"Rivedere capienza",IF(AND(E33&lt;&gt;"",E33&lt;&gt;"Nessuno",G33&lt;&gt;"Sì"),"Verificare vincolo","Assegnato"))))),"Conferma da verificare")))))</f>
        <v/>
      </c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3">
        <f>IF(B34="","",IF(C34="","Conferma da verificare",IF(C34="Non partecipa","Non da assegnare",IF(C34="In attesa",IF(F34="","In attesa","Rivedere assegnazione"),IF(C34="Confermato",IF(F34="","Da assegnare",IF(COUNTIF(Tavoli!$B$4:$B$103,F34)=0,"Tavolo non valido",IF(COUNTIF(Tavoli!$B$4:$B$103,F34)&gt;1,"Tavolo ambiguo",IF(OR(IFERROR(VLOOKUP(F34,Tavoli!$B$4:$H$103,7,FALSE),"")="Sovraccarico",IFERROR(VLOOKUP(F34,Tavoli!$B$4:$H$103,7,FALSE),"")="Capacità da verificare"),"Rivedere capienza",IF(AND(E34&lt;&gt;"",E34&lt;&gt;"Nessuno",G34&lt;&gt;"Sì"),"Verificare vincolo","Assegnato"))))),"Conferma da verificare")))))</f>
        <v/>
      </c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4">
        <f>IF(B35="","",IF(C35="","Conferma da verificare",IF(C35="Non partecipa","Non da assegnare",IF(C35="In attesa",IF(F35="","In attesa","Rivedere assegnazione"),IF(C35="Confermato",IF(F35="","Da assegnare",IF(COUNTIF(Tavoli!$B$4:$B$103,F35)=0,"Tavolo non valido",IF(COUNTIF(Tavoli!$B$4:$B$103,F35)&gt;1,"Tavolo ambiguo",IF(OR(IFERROR(VLOOKUP(F35,Tavoli!$B$4:$H$103,7,FALSE),"")="Sovraccarico",IFERROR(VLOOKUP(F35,Tavoli!$B$4:$H$103,7,FALSE),"")="Capacità da verificare"),"Rivedere capienza",IF(AND(E35&lt;&gt;"",E35&lt;&gt;"Nessuno",G35&lt;&gt;"Sì"),"Verificare vincolo","Assegnato"))))),"Conferma da verificare")))))</f>
        <v/>
      </c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3">
        <f>IF(B36="","",IF(C36="","Conferma da verificare",IF(C36="Non partecipa","Non da assegnare",IF(C36="In attesa",IF(F36="","In attesa","Rivedere assegnazione"),IF(C36="Confermato",IF(F36="","Da assegnare",IF(COUNTIF(Tavoli!$B$4:$B$103,F36)=0,"Tavolo non valido",IF(COUNTIF(Tavoli!$B$4:$B$103,F36)&gt;1,"Tavolo ambiguo",IF(OR(IFERROR(VLOOKUP(F36,Tavoli!$B$4:$H$103,7,FALSE),"")="Sovraccarico",IFERROR(VLOOKUP(F36,Tavoli!$B$4:$H$103,7,FALSE),"")="Capacità da verificare"),"Rivedere capienza",IF(AND(E36&lt;&gt;"",E36&lt;&gt;"Nessuno",G36&lt;&gt;"Sì"),"Verificare vincolo","Assegnato"))))),"Conferma da verificare")))))</f>
        <v/>
      </c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4">
        <f>IF(B37="","",IF(C37="","Conferma da verificare",IF(C37="Non partecipa","Non da assegnare",IF(C37="In attesa",IF(F37="","In attesa","Rivedere assegnazione"),IF(C37="Confermato",IF(F37="","Da assegnare",IF(COUNTIF(Tavoli!$B$4:$B$103,F37)=0,"Tavolo non valido",IF(COUNTIF(Tavoli!$B$4:$B$103,F37)&gt;1,"Tavolo ambiguo",IF(OR(IFERROR(VLOOKUP(F37,Tavoli!$B$4:$H$103,7,FALSE),"")="Sovraccarico",IFERROR(VLOOKUP(F37,Tavoli!$B$4:$H$103,7,FALSE),"")="Capacità da verificare"),"Rivedere capienza",IF(AND(E37&lt;&gt;"",E37&lt;&gt;"Nessuno",G37&lt;&gt;"Sì"),"Verificare vincolo","Assegnato"))))),"Conferma da verificare")))))</f>
        <v/>
      </c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3">
        <f>IF(B38="","",IF(C38="","Conferma da verificare",IF(C38="Non partecipa","Non da assegnare",IF(C38="In attesa",IF(F38="","In attesa","Rivedere assegnazione"),IF(C38="Confermato",IF(F38="","Da assegnare",IF(COUNTIF(Tavoli!$B$4:$B$103,F38)=0,"Tavolo non valido",IF(COUNTIF(Tavoli!$B$4:$B$103,F38)&gt;1,"Tavolo ambiguo",IF(OR(IFERROR(VLOOKUP(F38,Tavoli!$B$4:$H$103,7,FALSE),"")="Sovraccarico",IFERROR(VLOOKUP(F38,Tavoli!$B$4:$H$103,7,FALSE),"")="Capacità da verificare"),"Rivedere capienza",IF(AND(E38&lt;&gt;"",E38&lt;&gt;"Nessuno",G38&lt;&gt;"Sì"),"Verificare vincolo","Assegnato"))))),"Conferma da verificare")))))</f>
        <v/>
      </c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4">
        <f>IF(B39="","",IF(C39="","Conferma da verificare",IF(C39="Non partecipa","Non da assegnare",IF(C39="In attesa",IF(F39="","In attesa","Rivedere assegnazione"),IF(C39="Confermato",IF(F39="","Da assegnare",IF(COUNTIF(Tavoli!$B$4:$B$103,F39)=0,"Tavolo non valido",IF(COUNTIF(Tavoli!$B$4:$B$103,F39)&gt;1,"Tavolo ambiguo",IF(OR(IFERROR(VLOOKUP(F39,Tavoli!$B$4:$H$103,7,FALSE),"")="Sovraccarico",IFERROR(VLOOKUP(F39,Tavoli!$B$4:$H$103,7,FALSE),"")="Capacità da verificare"),"Rivedere capienza",IF(AND(E39&lt;&gt;"",E39&lt;&gt;"Nessuno",G39&lt;&gt;"Sì"),"Verificare vincolo","Assegnato"))))),"Conferma da verificare")))))</f>
        <v/>
      </c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3">
        <f>IF(B40="","",IF(C40="","Conferma da verificare",IF(C40="Non partecipa","Non da assegnare",IF(C40="In attesa",IF(F40="","In attesa","Rivedere assegnazione"),IF(C40="Confermato",IF(F40="","Da assegnare",IF(COUNTIF(Tavoli!$B$4:$B$103,F40)=0,"Tavolo non valido",IF(COUNTIF(Tavoli!$B$4:$B$103,F40)&gt;1,"Tavolo ambiguo",IF(OR(IFERROR(VLOOKUP(F40,Tavoli!$B$4:$H$103,7,FALSE),"")="Sovraccarico",IFERROR(VLOOKUP(F40,Tavoli!$B$4:$H$103,7,FALSE),"")="Capacità da verificare"),"Rivedere capienza",IF(AND(E40&lt;&gt;"",E40&lt;&gt;"Nessuno",G40&lt;&gt;"Sì"),"Verificare vincolo","Assegnato"))))),"Conferma da verificare")))))</f>
        <v/>
      </c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4">
        <f>IF(B41="","",IF(C41="","Conferma da verificare",IF(C41="Non partecipa","Non da assegnare",IF(C41="In attesa",IF(F41="","In attesa","Rivedere assegnazione"),IF(C41="Confermato",IF(F41="","Da assegnare",IF(COUNTIF(Tavoli!$B$4:$B$103,F41)=0,"Tavolo non valido",IF(COUNTIF(Tavoli!$B$4:$B$103,F41)&gt;1,"Tavolo ambiguo",IF(OR(IFERROR(VLOOKUP(F41,Tavoli!$B$4:$H$103,7,FALSE),"")="Sovraccarico",IFERROR(VLOOKUP(F41,Tavoli!$B$4:$H$103,7,FALSE),"")="Capacità da verificare"),"Rivedere capienza",IF(AND(E41&lt;&gt;"",E41&lt;&gt;"Nessuno",G41&lt;&gt;"Sì"),"Verificare vincolo","Assegnato"))))),"Conferma da verificare")))))</f>
        <v/>
      </c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3">
        <f>IF(B42="","",IF(C42="","Conferma da verificare",IF(C42="Non partecipa","Non da assegnare",IF(C42="In attesa",IF(F42="","In attesa","Rivedere assegnazione"),IF(C42="Confermato",IF(F42="","Da assegnare",IF(COUNTIF(Tavoli!$B$4:$B$103,F42)=0,"Tavolo non valido",IF(COUNTIF(Tavoli!$B$4:$B$103,F42)&gt;1,"Tavolo ambiguo",IF(OR(IFERROR(VLOOKUP(F42,Tavoli!$B$4:$H$103,7,FALSE),"")="Sovraccarico",IFERROR(VLOOKUP(F42,Tavoli!$B$4:$H$103,7,FALSE),"")="Capacità da verificare"),"Rivedere capienza",IF(AND(E42&lt;&gt;"",E42&lt;&gt;"Nessuno",G42&lt;&gt;"Sì"),"Verificare vincolo","Assegnato"))))),"Conferma da verificare")))))</f>
        <v/>
      </c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4">
        <f>IF(B43="","",IF(C43="","Conferma da verificare",IF(C43="Non partecipa","Non da assegnare",IF(C43="In attesa",IF(F43="","In attesa","Rivedere assegnazione"),IF(C43="Confermato",IF(F43="","Da assegnare",IF(COUNTIF(Tavoli!$B$4:$B$103,F43)=0,"Tavolo non valido",IF(COUNTIF(Tavoli!$B$4:$B$103,F43)&gt;1,"Tavolo ambiguo",IF(OR(IFERROR(VLOOKUP(F43,Tavoli!$B$4:$H$103,7,FALSE),"")="Sovraccarico",IFERROR(VLOOKUP(F43,Tavoli!$B$4:$H$103,7,FALSE),"")="Capacità da verificare"),"Rivedere capienza",IF(AND(E43&lt;&gt;"",E43&lt;&gt;"Nessuno",G43&lt;&gt;"Sì"),"Verificare vincolo","Assegnato"))))),"Conferma da verificare")))))</f>
        <v/>
      </c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3">
        <f>IF(B44="","",IF(C44="","Conferma da verificare",IF(C44="Non partecipa","Non da assegnare",IF(C44="In attesa",IF(F44="","In attesa","Rivedere assegnazione"),IF(C44="Confermato",IF(F44="","Da assegnare",IF(COUNTIF(Tavoli!$B$4:$B$103,F44)=0,"Tavolo non valido",IF(COUNTIF(Tavoli!$B$4:$B$103,F44)&gt;1,"Tavolo ambiguo",IF(OR(IFERROR(VLOOKUP(F44,Tavoli!$B$4:$H$103,7,FALSE),"")="Sovraccarico",IFERROR(VLOOKUP(F44,Tavoli!$B$4:$H$103,7,FALSE),"")="Capacità da verificare"),"Rivedere capienza",IF(AND(E44&lt;&gt;"",E44&lt;&gt;"Nessuno",G44&lt;&gt;"Sì"),"Verificare vincolo","Assegnato"))))),"Conferma da verificare")))))</f>
        <v/>
      </c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4">
        <f>IF(B45="","",IF(C45="","Conferma da verificare",IF(C45="Non partecipa","Non da assegnare",IF(C45="In attesa",IF(F45="","In attesa","Rivedere assegnazione"),IF(C45="Confermato",IF(F45="","Da assegnare",IF(COUNTIF(Tavoli!$B$4:$B$103,F45)=0,"Tavolo non valido",IF(COUNTIF(Tavoli!$B$4:$B$103,F45)&gt;1,"Tavolo ambiguo",IF(OR(IFERROR(VLOOKUP(F45,Tavoli!$B$4:$H$103,7,FALSE),"")="Sovraccarico",IFERROR(VLOOKUP(F45,Tavoli!$B$4:$H$103,7,FALSE),"")="Capacità da verificare"),"Rivedere capienza",IF(AND(E45&lt;&gt;"",E45&lt;&gt;"Nessuno",G45&lt;&gt;"Sì"),"Verificare vincolo","Assegnato"))))),"Conferma da verificare")))))</f>
        <v/>
      </c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3">
        <f>IF(B46="","",IF(C46="","Conferma da verificare",IF(C46="Non partecipa","Non da assegnare",IF(C46="In attesa",IF(F46="","In attesa","Rivedere assegnazione"),IF(C46="Confermato",IF(F46="","Da assegnare",IF(COUNTIF(Tavoli!$B$4:$B$103,F46)=0,"Tavolo non valido",IF(COUNTIF(Tavoli!$B$4:$B$103,F46)&gt;1,"Tavolo ambiguo",IF(OR(IFERROR(VLOOKUP(F46,Tavoli!$B$4:$H$103,7,FALSE),"")="Sovraccarico",IFERROR(VLOOKUP(F46,Tavoli!$B$4:$H$103,7,FALSE),"")="Capacità da verificare"),"Rivedere capienza",IF(AND(E46&lt;&gt;"",E46&lt;&gt;"Nessuno",G46&lt;&gt;"Sì"),"Verificare vincolo","Assegnato"))))),"Conferma da verificare")))))</f>
        <v/>
      </c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4">
        <f>IF(B47="","",IF(C47="","Conferma da verificare",IF(C47="Non partecipa","Non da assegnare",IF(C47="In attesa",IF(F47="","In attesa","Rivedere assegnazione"),IF(C47="Confermato",IF(F47="","Da assegnare",IF(COUNTIF(Tavoli!$B$4:$B$103,F47)=0,"Tavolo non valido",IF(COUNTIF(Tavoli!$B$4:$B$103,F47)&gt;1,"Tavolo ambiguo",IF(OR(IFERROR(VLOOKUP(F47,Tavoli!$B$4:$H$103,7,FALSE),"")="Sovraccarico",IFERROR(VLOOKUP(F47,Tavoli!$B$4:$H$103,7,FALSE),"")="Capacità da verificare"),"Rivedere capienza",IF(AND(E47&lt;&gt;"",E47&lt;&gt;"Nessuno",G47&lt;&gt;"Sì"),"Verificare vincolo","Assegnato"))))),"Conferma da verificare")))))</f>
        <v/>
      </c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3">
        <f>IF(B48="","",IF(C48="","Conferma da verificare",IF(C48="Non partecipa","Non da assegnare",IF(C48="In attesa",IF(F48="","In attesa","Rivedere assegnazione"),IF(C48="Confermato",IF(F48="","Da assegnare",IF(COUNTIF(Tavoli!$B$4:$B$103,F48)=0,"Tavolo non valido",IF(COUNTIF(Tavoli!$B$4:$B$103,F48)&gt;1,"Tavolo ambiguo",IF(OR(IFERROR(VLOOKUP(F48,Tavoli!$B$4:$H$103,7,FALSE),"")="Sovraccarico",IFERROR(VLOOKUP(F48,Tavoli!$B$4:$H$103,7,FALSE),"")="Capacità da verificare"),"Rivedere capienza",IF(AND(E48&lt;&gt;"",E48&lt;&gt;"Nessuno",G48&lt;&gt;"Sì"),"Verificare vincolo","Assegnato"))))),"Conferma da verificare")))))</f>
        <v/>
      </c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4">
        <f>IF(B49="","",IF(C49="","Conferma da verificare",IF(C49="Non partecipa","Non da assegnare",IF(C49="In attesa",IF(F49="","In attesa","Rivedere assegnazione"),IF(C49="Confermato",IF(F49="","Da assegnare",IF(COUNTIF(Tavoli!$B$4:$B$103,F49)=0,"Tavolo non valido",IF(COUNTIF(Tavoli!$B$4:$B$103,F49)&gt;1,"Tavolo ambiguo",IF(OR(IFERROR(VLOOKUP(F49,Tavoli!$B$4:$H$103,7,FALSE),"")="Sovraccarico",IFERROR(VLOOKUP(F49,Tavoli!$B$4:$H$103,7,FALSE),"")="Capacità da verificare"),"Rivedere capienza",IF(AND(E49&lt;&gt;"",E49&lt;&gt;"Nessuno",G49&lt;&gt;"Sì"),"Verificare vincolo","Assegnato"))))),"Conferma da verificare")))))</f>
        <v/>
      </c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3">
        <f>IF(B50="","",IF(C50="","Conferma da verificare",IF(C50="Non partecipa","Non da assegnare",IF(C50="In attesa",IF(F50="","In attesa","Rivedere assegnazione"),IF(C50="Confermato",IF(F50="","Da assegnare",IF(COUNTIF(Tavoli!$B$4:$B$103,F50)=0,"Tavolo non valido",IF(COUNTIF(Tavoli!$B$4:$B$103,F50)&gt;1,"Tavolo ambiguo",IF(OR(IFERROR(VLOOKUP(F50,Tavoli!$B$4:$H$103,7,FALSE),"")="Sovraccarico",IFERROR(VLOOKUP(F50,Tavoli!$B$4:$H$103,7,FALSE),"")="Capacità da verificare"),"Rivedere capienza",IF(AND(E50&lt;&gt;"",E50&lt;&gt;"Nessuno",G50&lt;&gt;"Sì"),"Verificare vincolo","Assegnato"))))),"Conferma da verificare")))))</f>
        <v/>
      </c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4">
        <f>IF(B51="","",IF(C51="","Conferma da verificare",IF(C51="Non partecipa","Non da assegnare",IF(C51="In attesa",IF(F51="","In attesa","Rivedere assegnazione"),IF(C51="Confermato",IF(F51="","Da assegnare",IF(COUNTIF(Tavoli!$B$4:$B$103,F51)=0,"Tavolo non valido",IF(COUNTIF(Tavoli!$B$4:$B$103,F51)&gt;1,"Tavolo ambiguo",IF(OR(IFERROR(VLOOKUP(F51,Tavoli!$B$4:$H$103,7,FALSE),"")="Sovraccarico",IFERROR(VLOOKUP(F51,Tavoli!$B$4:$H$103,7,FALSE),"")="Capacità da verificare"),"Rivedere capienza",IF(AND(E51&lt;&gt;"",E51&lt;&gt;"Nessuno",G51&lt;&gt;"Sì"),"Verificare vincolo","Assegnato"))))),"Conferma da verificare")))))</f>
        <v/>
      </c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3">
        <f>IF(B52="","",IF(C52="","Conferma da verificare",IF(C52="Non partecipa","Non da assegnare",IF(C52="In attesa",IF(F52="","In attesa","Rivedere assegnazione"),IF(C52="Confermato",IF(F52="","Da assegnare",IF(COUNTIF(Tavoli!$B$4:$B$103,F52)=0,"Tavolo non valido",IF(COUNTIF(Tavoli!$B$4:$B$103,F52)&gt;1,"Tavolo ambiguo",IF(OR(IFERROR(VLOOKUP(F52,Tavoli!$B$4:$H$103,7,FALSE),"")="Sovraccarico",IFERROR(VLOOKUP(F52,Tavoli!$B$4:$H$103,7,FALSE),"")="Capacità da verificare"),"Rivedere capienza",IF(AND(E52&lt;&gt;"",E52&lt;&gt;"Nessuno",G52&lt;&gt;"Sì"),"Verificare vincolo","Assegnato"))))),"Conferma da verificare")))))</f>
        <v/>
      </c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4">
        <f>IF(B53="","",IF(C53="","Conferma da verificare",IF(C53="Non partecipa","Non da assegnare",IF(C53="In attesa",IF(F53="","In attesa","Rivedere assegnazione"),IF(C53="Confermato",IF(F53="","Da assegnare",IF(COUNTIF(Tavoli!$B$4:$B$103,F53)=0,"Tavolo non valido",IF(COUNTIF(Tavoli!$B$4:$B$103,F53)&gt;1,"Tavolo ambiguo",IF(OR(IFERROR(VLOOKUP(F53,Tavoli!$B$4:$H$103,7,FALSE),"")="Sovraccarico",IFERROR(VLOOKUP(F53,Tavoli!$B$4:$H$103,7,FALSE),"")="Capacità da verificare"),"Rivedere capienza",IF(AND(E53&lt;&gt;"",E53&lt;&gt;"Nessuno",G53&lt;&gt;"Sì"),"Verificare vincolo","Assegnato"))))),"Conferma da verificare")))))</f>
        <v/>
      </c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3">
        <f>IF(B54="","",IF(C54="","Conferma da verificare",IF(C54="Non partecipa","Non da assegnare",IF(C54="In attesa",IF(F54="","In attesa","Rivedere assegnazione"),IF(C54="Confermato",IF(F54="","Da assegnare",IF(COUNTIF(Tavoli!$B$4:$B$103,F54)=0,"Tavolo non valido",IF(COUNTIF(Tavoli!$B$4:$B$103,F54)&gt;1,"Tavolo ambiguo",IF(OR(IFERROR(VLOOKUP(F54,Tavoli!$B$4:$H$103,7,FALSE),"")="Sovraccarico",IFERROR(VLOOKUP(F54,Tavoli!$B$4:$H$103,7,FALSE),"")="Capacità da verificare"),"Rivedere capienza",IF(AND(E54&lt;&gt;"",E54&lt;&gt;"Nessuno",G54&lt;&gt;"Sì"),"Verificare vincolo","Assegnato"))))),"Conferma da verificare")))))</f>
        <v/>
      </c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4">
        <f>IF(B55="","",IF(C55="","Conferma da verificare",IF(C55="Non partecipa","Non da assegnare",IF(C55="In attesa",IF(F55="","In attesa","Rivedere assegnazione"),IF(C55="Confermato",IF(F55="","Da assegnare",IF(COUNTIF(Tavoli!$B$4:$B$103,F55)=0,"Tavolo non valido",IF(COUNTIF(Tavoli!$B$4:$B$103,F55)&gt;1,"Tavolo ambiguo",IF(OR(IFERROR(VLOOKUP(F55,Tavoli!$B$4:$H$103,7,FALSE),"")="Sovraccarico",IFERROR(VLOOKUP(F55,Tavoli!$B$4:$H$103,7,FALSE),"")="Capacità da verificare"),"Rivedere capienza",IF(AND(E55&lt;&gt;"",E55&lt;&gt;"Nessuno",G55&lt;&gt;"Sì"),"Verificare vincolo","Assegnato"))))),"Conferma da verificare")))))</f>
        <v/>
      </c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3">
        <f>IF(B56="","",IF(C56="","Conferma da verificare",IF(C56="Non partecipa","Non da assegnare",IF(C56="In attesa",IF(F56="","In attesa","Rivedere assegnazione"),IF(C56="Confermato",IF(F56="","Da assegnare",IF(COUNTIF(Tavoli!$B$4:$B$103,F56)=0,"Tavolo non valido",IF(COUNTIF(Tavoli!$B$4:$B$103,F56)&gt;1,"Tavolo ambiguo",IF(OR(IFERROR(VLOOKUP(F56,Tavoli!$B$4:$H$103,7,FALSE),"")="Sovraccarico",IFERROR(VLOOKUP(F56,Tavoli!$B$4:$H$103,7,FALSE),"")="Capacità da verificare"),"Rivedere capienza",IF(AND(E56&lt;&gt;"",E56&lt;&gt;"Nessuno",G56&lt;&gt;"Sì"),"Verificare vincolo","Assegnato"))))),"Conferma da verificare")))))</f>
        <v/>
      </c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4">
        <f>IF(B57="","",IF(C57="","Conferma da verificare",IF(C57="Non partecipa","Non da assegnare",IF(C57="In attesa",IF(F57="","In attesa","Rivedere assegnazione"),IF(C57="Confermato",IF(F57="","Da assegnare",IF(COUNTIF(Tavoli!$B$4:$B$103,F57)=0,"Tavolo non valido",IF(COUNTIF(Tavoli!$B$4:$B$103,F57)&gt;1,"Tavolo ambiguo",IF(OR(IFERROR(VLOOKUP(F57,Tavoli!$B$4:$H$103,7,FALSE),"")="Sovraccarico",IFERROR(VLOOKUP(F57,Tavoli!$B$4:$H$103,7,FALSE),"")="Capacità da verificare"),"Rivedere capienza",IF(AND(E57&lt;&gt;"",E57&lt;&gt;"Nessuno",G57&lt;&gt;"Sì"),"Verificare vincolo","Assegnato"))))),"Conferma da verificare")))))</f>
        <v/>
      </c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3">
        <f>IF(B58="","",IF(C58="","Conferma da verificare",IF(C58="Non partecipa","Non da assegnare",IF(C58="In attesa",IF(F58="","In attesa","Rivedere assegnazione"),IF(C58="Confermato",IF(F58="","Da assegnare",IF(COUNTIF(Tavoli!$B$4:$B$103,F58)=0,"Tavolo non valido",IF(COUNTIF(Tavoli!$B$4:$B$103,F58)&gt;1,"Tavolo ambiguo",IF(OR(IFERROR(VLOOKUP(F58,Tavoli!$B$4:$H$103,7,FALSE),"")="Sovraccarico",IFERROR(VLOOKUP(F58,Tavoli!$B$4:$H$103,7,FALSE),"")="Capacità da verificare"),"Rivedere capienza",IF(AND(E58&lt;&gt;"",E58&lt;&gt;"Nessuno",G58&lt;&gt;"Sì"),"Verificare vincolo","Assegnato"))))),"Conferma da verificare")))))</f>
        <v/>
      </c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4">
        <f>IF(B59="","",IF(C59="","Conferma da verificare",IF(C59="Non partecipa","Non da assegnare",IF(C59="In attesa",IF(F59="","In attesa","Rivedere assegnazione"),IF(C59="Confermato",IF(F59="","Da assegnare",IF(COUNTIF(Tavoli!$B$4:$B$103,F59)=0,"Tavolo non valido",IF(COUNTIF(Tavoli!$B$4:$B$103,F59)&gt;1,"Tavolo ambiguo",IF(OR(IFERROR(VLOOKUP(F59,Tavoli!$B$4:$H$103,7,FALSE),"")="Sovraccarico",IFERROR(VLOOKUP(F59,Tavoli!$B$4:$H$103,7,FALSE),"")="Capacità da verificare"),"Rivedere capienza",IF(AND(E59&lt;&gt;"",E59&lt;&gt;"Nessuno",G59&lt;&gt;"Sì"),"Verificare vincolo","Assegnato"))))),"Conferma da verificare")))))</f>
        <v/>
      </c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3">
        <f>IF(B60="","",IF(C60="","Conferma da verificare",IF(C60="Non partecipa","Non da assegnare",IF(C60="In attesa",IF(F60="","In attesa","Rivedere assegnazione"),IF(C60="Confermato",IF(F60="","Da assegnare",IF(COUNTIF(Tavoli!$B$4:$B$103,F60)=0,"Tavolo non valido",IF(COUNTIF(Tavoli!$B$4:$B$103,F60)&gt;1,"Tavolo ambiguo",IF(OR(IFERROR(VLOOKUP(F60,Tavoli!$B$4:$H$103,7,FALSE),"")="Sovraccarico",IFERROR(VLOOKUP(F60,Tavoli!$B$4:$H$103,7,FALSE),"")="Capacità da verificare"),"Rivedere capienza",IF(AND(E60&lt;&gt;"",E60&lt;&gt;"Nessuno",G60&lt;&gt;"Sì"),"Verificare vincolo","Assegnato"))))),"Conferma da verificare")))))</f>
        <v/>
      </c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4">
        <f>IF(B61="","",IF(C61="","Conferma da verificare",IF(C61="Non partecipa","Non da assegnare",IF(C61="In attesa",IF(F61="","In attesa","Rivedere assegnazione"),IF(C61="Confermato",IF(F61="","Da assegnare",IF(COUNTIF(Tavoli!$B$4:$B$103,F61)=0,"Tavolo non valido",IF(COUNTIF(Tavoli!$B$4:$B$103,F61)&gt;1,"Tavolo ambiguo",IF(OR(IFERROR(VLOOKUP(F61,Tavoli!$B$4:$H$103,7,FALSE),"")="Sovraccarico",IFERROR(VLOOKUP(F61,Tavoli!$B$4:$H$103,7,FALSE),"")="Capacità da verificare"),"Rivedere capienza",IF(AND(E61&lt;&gt;"",E61&lt;&gt;"Nessuno",G61&lt;&gt;"Sì"),"Verificare vincolo","Assegnato"))))),"Conferma da verificare")))))</f>
        <v/>
      </c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3">
        <f>IF(B62="","",IF(C62="","Conferma da verificare",IF(C62="Non partecipa","Non da assegnare",IF(C62="In attesa",IF(F62="","In attesa","Rivedere assegnazione"),IF(C62="Confermato",IF(F62="","Da assegnare",IF(COUNTIF(Tavoli!$B$4:$B$103,F62)=0,"Tavolo non valido",IF(COUNTIF(Tavoli!$B$4:$B$103,F62)&gt;1,"Tavolo ambiguo",IF(OR(IFERROR(VLOOKUP(F62,Tavoli!$B$4:$H$103,7,FALSE),"")="Sovraccarico",IFERROR(VLOOKUP(F62,Tavoli!$B$4:$H$103,7,FALSE),"")="Capacità da verificare"),"Rivedere capienza",IF(AND(E62&lt;&gt;"",E62&lt;&gt;"Nessuno",G62&lt;&gt;"Sì"),"Verificare vincolo","Assegnato"))))),"Conferma da verificare")))))</f>
        <v/>
      </c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4">
        <f>IF(B63="","",IF(C63="","Conferma da verificare",IF(C63="Non partecipa","Non da assegnare",IF(C63="In attesa",IF(F63="","In attesa","Rivedere assegnazione"),IF(C63="Confermato",IF(F63="","Da assegnare",IF(COUNTIF(Tavoli!$B$4:$B$103,F63)=0,"Tavolo non valido",IF(COUNTIF(Tavoli!$B$4:$B$103,F63)&gt;1,"Tavolo ambiguo",IF(OR(IFERROR(VLOOKUP(F63,Tavoli!$B$4:$H$103,7,FALSE),"")="Sovraccarico",IFERROR(VLOOKUP(F63,Tavoli!$B$4:$H$103,7,FALSE),"")="Capacità da verificare"),"Rivedere capienza",IF(AND(E63&lt;&gt;"",E63&lt;&gt;"Nessuno",G63&lt;&gt;"Sì"),"Verificare vincolo","Assegnato"))))),"Conferma da verificare")))))</f>
        <v/>
      </c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3">
        <f>IF(B64="","",IF(C64="","Conferma da verificare",IF(C64="Non partecipa","Non da assegnare",IF(C64="In attesa",IF(F64="","In attesa","Rivedere assegnazione"),IF(C64="Confermato",IF(F64="","Da assegnare",IF(COUNTIF(Tavoli!$B$4:$B$103,F64)=0,"Tavolo non valido",IF(COUNTIF(Tavoli!$B$4:$B$103,F64)&gt;1,"Tavolo ambiguo",IF(OR(IFERROR(VLOOKUP(F64,Tavoli!$B$4:$H$103,7,FALSE),"")="Sovraccarico",IFERROR(VLOOKUP(F64,Tavoli!$B$4:$H$103,7,FALSE),"")="Capacità da verificare"),"Rivedere capienza",IF(AND(E64&lt;&gt;"",E64&lt;&gt;"Nessuno",G64&lt;&gt;"Sì"),"Verificare vincolo","Assegnato"))))),"Conferma da verificare")))))</f>
        <v/>
      </c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4">
        <f>IF(B65="","",IF(C65="","Conferma da verificare",IF(C65="Non partecipa","Non da assegnare",IF(C65="In attesa",IF(F65="","In attesa","Rivedere assegnazione"),IF(C65="Confermato",IF(F65="","Da assegnare",IF(COUNTIF(Tavoli!$B$4:$B$103,F65)=0,"Tavolo non valido",IF(COUNTIF(Tavoli!$B$4:$B$103,F65)&gt;1,"Tavolo ambiguo",IF(OR(IFERROR(VLOOKUP(F65,Tavoli!$B$4:$H$103,7,FALSE),"")="Sovraccarico",IFERROR(VLOOKUP(F65,Tavoli!$B$4:$H$103,7,FALSE),"")="Capacità da verificare"),"Rivedere capienza",IF(AND(E65&lt;&gt;"",E65&lt;&gt;"Nessuno",G65&lt;&gt;"Sì"),"Verificare vincolo","Assegnato"))))),"Conferma da verificare")))))</f>
        <v/>
      </c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3">
        <f>IF(B66="","",IF(C66="","Conferma da verificare",IF(C66="Non partecipa","Non da assegnare",IF(C66="In attesa",IF(F66="","In attesa","Rivedere assegnazione"),IF(C66="Confermato",IF(F66="","Da assegnare",IF(COUNTIF(Tavoli!$B$4:$B$103,F66)=0,"Tavolo non valido",IF(COUNTIF(Tavoli!$B$4:$B$103,F66)&gt;1,"Tavolo ambiguo",IF(OR(IFERROR(VLOOKUP(F66,Tavoli!$B$4:$H$103,7,FALSE),"")="Sovraccarico",IFERROR(VLOOKUP(F66,Tavoli!$B$4:$H$103,7,FALSE),"")="Capacità da verificare"),"Rivedere capienza",IF(AND(E66&lt;&gt;"",E66&lt;&gt;"Nessuno",G66&lt;&gt;"Sì"),"Verificare vincolo","Assegnato"))))),"Conferma da verificare")))))</f>
        <v/>
      </c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4">
        <f>IF(B67="","",IF(C67="","Conferma da verificare",IF(C67="Non partecipa","Non da assegnare",IF(C67="In attesa",IF(F67="","In attesa","Rivedere assegnazione"),IF(C67="Confermato",IF(F67="","Da assegnare",IF(COUNTIF(Tavoli!$B$4:$B$103,F67)=0,"Tavolo non valido",IF(COUNTIF(Tavoli!$B$4:$B$103,F67)&gt;1,"Tavolo ambiguo",IF(OR(IFERROR(VLOOKUP(F67,Tavoli!$B$4:$H$103,7,FALSE),"")="Sovraccarico",IFERROR(VLOOKUP(F67,Tavoli!$B$4:$H$103,7,FALSE),"")="Capacità da verificare"),"Rivedere capienza",IF(AND(E67&lt;&gt;"",E67&lt;&gt;"Nessuno",G67&lt;&gt;"Sì"),"Verificare vincolo","Assegnato"))))),"Conferma da verificare")))))</f>
        <v/>
      </c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3">
        <f>IF(B68="","",IF(C68="","Conferma da verificare",IF(C68="Non partecipa","Non da assegnare",IF(C68="In attesa",IF(F68="","In attesa","Rivedere assegnazione"),IF(C68="Confermato",IF(F68="","Da assegnare",IF(COUNTIF(Tavoli!$B$4:$B$103,F68)=0,"Tavolo non valido",IF(COUNTIF(Tavoli!$B$4:$B$103,F68)&gt;1,"Tavolo ambiguo",IF(OR(IFERROR(VLOOKUP(F68,Tavoli!$B$4:$H$103,7,FALSE),"")="Sovraccarico",IFERROR(VLOOKUP(F68,Tavoli!$B$4:$H$103,7,FALSE),"")="Capacità da verificare"),"Rivedere capienza",IF(AND(E68&lt;&gt;"",E68&lt;&gt;"Nessuno",G68&lt;&gt;"Sì"),"Verificare vincolo","Assegnato"))))),"Conferma da verificare")))))</f>
        <v/>
      </c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4">
        <f>IF(B69="","",IF(C69="","Conferma da verificare",IF(C69="Non partecipa","Non da assegnare",IF(C69="In attesa",IF(F69="","In attesa","Rivedere assegnazione"),IF(C69="Confermato",IF(F69="","Da assegnare",IF(COUNTIF(Tavoli!$B$4:$B$103,F69)=0,"Tavolo non valido",IF(COUNTIF(Tavoli!$B$4:$B$103,F69)&gt;1,"Tavolo ambiguo",IF(OR(IFERROR(VLOOKUP(F69,Tavoli!$B$4:$H$103,7,FALSE),"")="Sovraccarico",IFERROR(VLOOKUP(F69,Tavoli!$B$4:$H$103,7,FALSE),"")="Capacità da verificare"),"Rivedere capienza",IF(AND(E69&lt;&gt;"",E69&lt;&gt;"Nessuno",G69&lt;&gt;"Sì"),"Verificare vincolo","Assegnato"))))),"Conferma da verificare")))))</f>
        <v/>
      </c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3">
        <f>IF(B70="","",IF(C70="","Conferma da verificare",IF(C70="Non partecipa","Non da assegnare",IF(C70="In attesa",IF(F70="","In attesa","Rivedere assegnazione"),IF(C70="Confermato",IF(F70="","Da assegnare",IF(COUNTIF(Tavoli!$B$4:$B$103,F70)=0,"Tavolo non valido",IF(COUNTIF(Tavoli!$B$4:$B$103,F70)&gt;1,"Tavolo ambiguo",IF(OR(IFERROR(VLOOKUP(F70,Tavoli!$B$4:$H$103,7,FALSE),"")="Sovraccarico",IFERROR(VLOOKUP(F70,Tavoli!$B$4:$H$103,7,FALSE),"")="Capacità da verificare"),"Rivedere capienza",IF(AND(E70&lt;&gt;"",E70&lt;&gt;"Nessuno",G70&lt;&gt;"Sì"),"Verificare vincolo","Assegnato"))))),"Conferma da verificare")))))</f>
        <v/>
      </c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4">
        <f>IF(B71="","",IF(C71="","Conferma da verificare",IF(C71="Non partecipa","Non da assegnare",IF(C71="In attesa",IF(F71="","In attesa","Rivedere assegnazione"),IF(C71="Confermato",IF(F71="","Da assegnare",IF(COUNTIF(Tavoli!$B$4:$B$103,F71)=0,"Tavolo non valido",IF(COUNTIF(Tavoli!$B$4:$B$103,F71)&gt;1,"Tavolo ambiguo",IF(OR(IFERROR(VLOOKUP(F71,Tavoli!$B$4:$H$103,7,FALSE),"")="Sovraccarico",IFERROR(VLOOKUP(F71,Tavoli!$B$4:$H$103,7,FALSE),"")="Capacità da verificare"),"Rivedere capienza",IF(AND(E71&lt;&gt;"",E71&lt;&gt;"Nessuno",G71&lt;&gt;"Sì"),"Verificare vincolo","Assegnato"))))),"Conferma da verificare")))))</f>
        <v/>
      </c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3">
        <f>IF(B72="","",IF(C72="","Conferma da verificare",IF(C72="Non partecipa","Non da assegnare",IF(C72="In attesa",IF(F72="","In attesa","Rivedere assegnazione"),IF(C72="Confermato",IF(F72="","Da assegnare",IF(COUNTIF(Tavoli!$B$4:$B$103,F72)=0,"Tavolo non valido",IF(COUNTIF(Tavoli!$B$4:$B$103,F72)&gt;1,"Tavolo ambiguo",IF(OR(IFERROR(VLOOKUP(F72,Tavoli!$B$4:$H$103,7,FALSE),"")="Sovraccarico",IFERROR(VLOOKUP(F72,Tavoli!$B$4:$H$103,7,FALSE),"")="Capacità da verificare"),"Rivedere capienza",IF(AND(E72&lt;&gt;"",E72&lt;&gt;"Nessuno",G72&lt;&gt;"Sì"),"Verificare vincolo","Assegnato"))))),"Conferma da verificare")))))</f>
        <v/>
      </c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4">
        <f>IF(B73="","",IF(C73="","Conferma da verificare",IF(C73="Non partecipa","Non da assegnare",IF(C73="In attesa",IF(F73="","In attesa","Rivedere assegnazione"),IF(C73="Confermato",IF(F73="","Da assegnare",IF(COUNTIF(Tavoli!$B$4:$B$103,F73)=0,"Tavolo non valido",IF(COUNTIF(Tavoli!$B$4:$B$103,F73)&gt;1,"Tavolo ambiguo",IF(OR(IFERROR(VLOOKUP(F73,Tavoli!$B$4:$H$103,7,FALSE),"")="Sovraccarico",IFERROR(VLOOKUP(F73,Tavoli!$B$4:$H$103,7,FALSE),"")="Capacità da verificare"),"Rivedere capienza",IF(AND(E73&lt;&gt;"",E73&lt;&gt;"Nessuno",G73&lt;&gt;"Sì"),"Verificare vincolo","Assegnato"))))),"Conferma da verificare")))))</f>
        <v/>
      </c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3">
        <f>IF(B74="","",IF(C74="","Conferma da verificare",IF(C74="Non partecipa","Non da assegnare",IF(C74="In attesa",IF(F74="","In attesa","Rivedere assegnazione"),IF(C74="Confermato",IF(F74="","Da assegnare",IF(COUNTIF(Tavoli!$B$4:$B$103,F74)=0,"Tavolo non valido",IF(COUNTIF(Tavoli!$B$4:$B$103,F74)&gt;1,"Tavolo ambiguo",IF(OR(IFERROR(VLOOKUP(F74,Tavoli!$B$4:$H$103,7,FALSE),"")="Sovraccarico",IFERROR(VLOOKUP(F74,Tavoli!$B$4:$H$103,7,FALSE),"")="Capacità da verificare"),"Rivedere capienza",IF(AND(E74&lt;&gt;"",E74&lt;&gt;"Nessuno",G74&lt;&gt;"Sì"),"Verificare vincolo","Assegnato"))))),"Conferma da verificare")))))</f>
        <v/>
      </c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4">
        <f>IF(B75="","",IF(C75="","Conferma da verificare",IF(C75="Non partecipa","Non da assegnare",IF(C75="In attesa",IF(F75="","In attesa","Rivedere assegnazione"),IF(C75="Confermato",IF(F75="","Da assegnare",IF(COUNTIF(Tavoli!$B$4:$B$103,F75)=0,"Tavolo non valido",IF(COUNTIF(Tavoli!$B$4:$B$103,F75)&gt;1,"Tavolo ambiguo",IF(OR(IFERROR(VLOOKUP(F75,Tavoli!$B$4:$H$103,7,FALSE),"")="Sovraccarico",IFERROR(VLOOKUP(F75,Tavoli!$B$4:$H$103,7,FALSE),"")="Capacità da verificare"),"Rivedere capienza",IF(AND(E75&lt;&gt;"",E75&lt;&gt;"Nessuno",G75&lt;&gt;"Sì"),"Verificare vincolo","Assegnato"))))),"Conferma da verificare")))))</f>
        <v/>
      </c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3">
        <f>IF(B76="","",IF(C76="","Conferma da verificare",IF(C76="Non partecipa","Non da assegnare",IF(C76="In attesa",IF(F76="","In attesa","Rivedere assegnazione"),IF(C76="Confermato",IF(F76="","Da assegnare",IF(COUNTIF(Tavoli!$B$4:$B$103,F76)=0,"Tavolo non valido",IF(COUNTIF(Tavoli!$B$4:$B$103,F76)&gt;1,"Tavolo ambiguo",IF(OR(IFERROR(VLOOKUP(F76,Tavoli!$B$4:$H$103,7,FALSE),"")="Sovraccarico",IFERROR(VLOOKUP(F76,Tavoli!$B$4:$H$103,7,FALSE),"")="Capacità da verificare"),"Rivedere capienza",IF(AND(E76&lt;&gt;"",E76&lt;&gt;"Nessuno",G76&lt;&gt;"Sì"),"Verificare vincolo","Assegnato"))))),"Conferma da verificare")))))</f>
        <v/>
      </c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4">
        <f>IF(B77="","",IF(C77="","Conferma da verificare",IF(C77="Non partecipa","Non da assegnare",IF(C77="In attesa",IF(F77="","In attesa","Rivedere assegnazione"),IF(C77="Confermato",IF(F77="","Da assegnare",IF(COUNTIF(Tavoli!$B$4:$B$103,F77)=0,"Tavolo non valido",IF(COUNTIF(Tavoli!$B$4:$B$103,F77)&gt;1,"Tavolo ambiguo",IF(OR(IFERROR(VLOOKUP(F77,Tavoli!$B$4:$H$103,7,FALSE),"")="Sovraccarico",IFERROR(VLOOKUP(F77,Tavoli!$B$4:$H$103,7,FALSE),"")="Capacità da verificare"),"Rivedere capienza",IF(AND(E77&lt;&gt;"",E77&lt;&gt;"Nessuno",G77&lt;&gt;"Sì"),"Verificare vincolo","Assegnato"))))),"Conferma da verificare")))))</f>
        <v/>
      </c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3">
        <f>IF(B78="","",IF(C78="","Conferma da verificare",IF(C78="Non partecipa","Non da assegnare",IF(C78="In attesa",IF(F78="","In attesa","Rivedere assegnazione"),IF(C78="Confermato",IF(F78="","Da assegnare",IF(COUNTIF(Tavoli!$B$4:$B$103,F78)=0,"Tavolo non valido",IF(COUNTIF(Tavoli!$B$4:$B$103,F78)&gt;1,"Tavolo ambiguo",IF(OR(IFERROR(VLOOKUP(F78,Tavoli!$B$4:$H$103,7,FALSE),"")="Sovraccarico",IFERROR(VLOOKUP(F78,Tavoli!$B$4:$H$103,7,FALSE),"")="Capacità da verificare"),"Rivedere capienza",IF(AND(E78&lt;&gt;"",E78&lt;&gt;"Nessuno",G78&lt;&gt;"Sì"),"Verificare vincolo","Assegnato"))))),"Conferma da verificare")))))</f>
        <v/>
      </c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4">
        <f>IF(B79="","",IF(C79="","Conferma da verificare",IF(C79="Non partecipa","Non da assegnare",IF(C79="In attesa",IF(F79="","In attesa","Rivedere assegnazione"),IF(C79="Confermato",IF(F79="","Da assegnare",IF(COUNTIF(Tavoli!$B$4:$B$103,F79)=0,"Tavolo non valido",IF(COUNTIF(Tavoli!$B$4:$B$103,F79)&gt;1,"Tavolo ambiguo",IF(OR(IFERROR(VLOOKUP(F79,Tavoli!$B$4:$H$103,7,FALSE),"")="Sovraccarico",IFERROR(VLOOKUP(F79,Tavoli!$B$4:$H$103,7,FALSE),"")="Capacità da verificare"),"Rivedere capienza",IF(AND(E79&lt;&gt;"",E79&lt;&gt;"Nessuno",G79&lt;&gt;"Sì"),"Verificare vincolo","Assegnato"))))),"Conferma da verificare")))))</f>
        <v/>
      </c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3">
        <f>IF(B80="","",IF(C80="","Conferma da verificare",IF(C80="Non partecipa","Non da assegnare",IF(C80="In attesa",IF(F80="","In attesa","Rivedere assegnazione"),IF(C80="Confermato",IF(F80="","Da assegnare",IF(COUNTIF(Tavoli!$B$4:$B$103,F80)=0,"Tavolo non valido",IF(COUNTIF(Tavoli!$B$4:$B$103,F80)&gt;1,"Tavolo ambiguo",IF(OR(IFERROR(VLOOKUP(F80,Tavoli!$B$4:$H$103,7,FALSE),"")="Sovraccarico",IFERROR(VLOOKUP(F80,Tavoli!$B$4:$H$103,7,FALSE),"")="Capacità da verificare"),"Rivedere capienza",IF(AND(E80&lt;&gt;"",E80&lt;&gt;"Nessuno",G80&lt;&gt;"Sì"),"Verificare vincolo","Assegnato"))))),"Conferma da verificare")))))</f>
        <v/>
      </c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4">
        <f>IF(B81="","",IF(C81="","Conferma da verificare",IF(C81="Non partecipa","Non da assegnare",IF(C81="In attesa",IF(F81="","In attesa","Rivedere assegnazione"),IF(C81="Confermato",IF(F81="","Da assegnare",IF(COUNTIF(Tavoli!$B$4:$B$103,F81)=0,"Tavolo non valido",IF(COUNTIF(Tavoli!$B$4:$B$103,F81)&gt;1,"Tavolo ambiguo",IF(OR(IFERROR(VLOOKUP(F81,Tavoli!$B$4:$H$103,7,FALSE),"")="Sovraccarico",IFERROR(VLOOKUP(F81,Tavoli!$B$4:$H$103,7,FALSE),"")="Capacità da verificare"),"Rivedere capienza",IF(AND(E81&lt;&gt;"",E81&lt;&gt;"Nessuno",G81&lt;&gt;"Sì"),"Verificare vincolo","Assegnato"))))),"Conferma da verificare")))))</f>
        <v/>
      </c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3">
        <f>IF(B82="","",IF(C82="","Conferma da verificare",IF(C82="Non partecipa","Non da assegnare",IF(C82="In attesa",IF(F82="","In attesa","Rivedere assegnazione"),IF(C82="Confermato",IF(F82="","Da assegnare",IF(COUNTIF(Tavoli!$B$4:$B$103,F82)=0,"Tavolo non valido",IF(COUNTIF(Tavoli!$B$4:$B$103,F82)&gt;1,"Tavolo ambiguo",IF(OR(IFERROR(VLOOKUP(F82,Tavoli!$B$4:$H$103,7,FALSE),"")="Sovraccarico",IFERROR(VLOOKUP(F82,Tavoli!$B$4:$H$103,7,FALSE),"")="Capacità da verificare"),"Rivedere capienza",IF(AND(E82&lt;&gt;"",E82&lt;&gt;"Nessuno",G82&lt;&gt;"Sì"),"Verificare vincolo","Assegnato"))))),"Conferma da verificare")))))</f>
        <v/>
      </c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4">
        <f>IF(B83="","",IF(C83="","Conferma da verificare",IF(C83="Non partecipa","Non da assegnare",IF(C83="In attesa",IF(F83="","In attesa","Rivedere assegnazione"),IF(C83="Confermato",IF(F83="","Da assegnare",IF(COUNTIF(Tavoli!$B$4:$B$103,F83)=0,"Tavolo non valido",IF(COUNTIF(Tavoli!$B$4:$B$103,F83)&gt;1,"Tavolo ambiguo",IF(OR(IFERROR(VLOOKUP(F83,Tavoli!$B$4:$H$103,7,FALSE),"")="Sovraccarico",IFERROR(VLOOKUP(F83,Tavoli!$B$4:$H$103,7,FALSE),"")="Capacità da verificare"),"Rivedere capienza",IF(AND(E83&lt;&gt;"",E83&lt;&gt;"Nessuno",G83&lt;&gt;"Sì"),"Verificare vincolo","Assegnato"))))),"Conferma da verificare")))))</f>
        <v/>
      </c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3">
        <f>IF(B84="","",IF(C84="","Conferma da verificare",IF(C84="Non partecipa","Non da assegnare",IF(C84="In attesa",IF(F84="","In attesa","Rivedere assegnazione"),IF(C84="Confermato",IF(F84="","Da assegnare",IF(COUNTIF(Tavoli!$B$4:$B$103,F84)=0,"Tavolo non valido",IF(COUNTIF(Tavoli!$B$4:$B$103,F84)&gt;1,"Tavolo ambiguo",IF(OR(IFERROR(VLOOKUP(F84,Tavoli!$B$4:$H$103,7,FALSE),"")="Sovraccarico",IFERROR(VLOOKUP(F84,Tavoli!$B$4:$H$103,7,FALSE),"")="Capacità da verificare"),"Rivedere capienza",IF(AND(E84&lt;&gt;"",E84&lt;&gt;"Nessuno",G84&lt;&gt;"Sì"),"Verificare vincolo","Assegnato"))))),"Conferma da verificare")))))</f>
        <v/>
      </c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4">
        <f>IF(B85="","",IF(C85="","Conferma da verificare",IF(C85="Non partecipa","Non da assegnare",IF(C85="In attesa",IF(F85="","In attesa","Rivedere assegnazione"),IF(C85="Confermato",IF(F85="","Da assegnare",IF(COUNTIF(Tavoli!$B$4:$B$103,F85)=0,"Tavolo non valido",IF(COUNTIF(Tavoli!$B$4:$B$103,F85)&gt;1,"Tavolo ambiguo",IF(OR(IFERROR(VLOOKUP(F85,Tavoli!$B$4:$H$103,7,FALSE),"")="Sovraccarico",IFERROR(VLOOKUP(F85,Tavoli!$B$4:$H$103,7,FALSE),"")="Capacità da verificare"),"Rivedere capienza",IF(AND(E85&lt;&gt;"",E85&lt;&gt;"Nessuno",G85&lt;&gt;"Sì"),"Verificare vincolo","Assegnato"))))),"Conferma da verificare")))))</f>
        <v/>
      </c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3">
        <f>IF(B86="","",IF(C86="","Conferma da verificare",IF(C86="Non partecipa","Non da assegnare",IF(C86="In attesa",IF(F86="","In attesa","Rivedere assegnazione"),IF(C86="Confermato",IF(F86="","Da assegnare",IF(COUNTIF(Tavoli!$B$4:$B$103,F86)=0,"Tavolo non valido",IF(COUNTIF(Tavoli!$B$4:$B$103,F86)&gt;1,"Tavolo ambiguo",IF(OR(IFERROR(VLOOKUP(F86,Tavoli!$B$4:$H$103,7,FALSE),"")="Sovraccarico",IFERROR(VLOOKUP(F86,Tavoli!$B$4:$H$103,7,FALSE),"")="Capacità da verificare"),"Rivedere capienza",IF(AND(E86&lt;&gt;"",E86&lt;&gt;"Nessuno",G86&lt;&gt;"Sì"),"Verificare vincolo","Assegnato"))))),"Conferma da verificare")))))</f>
        <v/>
      </c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4">
        <f>IF(B87="","",IF(C87="","Conferma da verificare",IF(C87="Non partecipa","Non da assegnare",IF(C87="In attesa",IF(F87="","In attesa","Rivedere assegnazione"),IF(C87="Confermato",IF(F87="","Da assegnare",IF(COUNTIF(Tavoli!$B$4:$B$103,F87)=0,"Tavolo non valido",IF(COUNTIF(Tavoli!$B$4:$B$103,F87)&gt;1,"Tavolo ambiguo",IF(OR(IFERROR(VLOOKUP(F87,Tavoli!$B$4:$H$103,7,FALSE),"")="Sovraccarico",IFERROR(VLOOKUP(F87,Tavoli!$B$4:$H$103,7,FALSE),"")="Capacità da verificare"),"Rivedere capienza",IF(AND(E87&lt;&gt;"",E87&lt;&gt;"Nessuno",G87&lt;&gt;"Sì"),"Verificare vincolo","Assegnato"))))),"Conferma da verificare")))))</f>
        <v/>
      </c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3">
        <f>IF(B88="","",IF(C88="","Conferma da verificare",IF(C88="Non partecipa","Non da assegnare",IF(C88="In attesa",IF(F88="","In attesa","Rivedere assegnazione"),IF(C88="Confermato",IF(F88="","Da assegnare",IF(COUNTIF(Tavoli!$B$4:$B$103,F88)=0,"Tavolo non valido",IF(COUNTIF(Tavoli!$B$4:$B$103,F88)&gt;1,"Tavolo ambiguo",IF(OR(IFERROR(VLOOKUP(F88,Tavoli!$B$4:$H$103,7,FALSE),"")="Sovraccarico",IFERROR(VLOOKUP(F88,Tavoli!$B$4:$H$103,7,FALSE),"")="Capacità da verificare"),"Rivedere capienza",IF(AND(E88&lt;&gt;"",E88&lt;&gt;"Nessuno",G88&lt;&gt;"Sì"),"Verificare vincolo","Assegnato"))))),"Conferma da verificare")))))</f>
        <v/>
      </c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4">
        <f>IF(B89="","",IF(C89="","Conferma da verificare",IF(C89="Non partecipa","Non da assegnare",IF(C89="In attesa",IF(F89="","In attesa","Rivedere assegnazione"),IF(C89="Confermato",IF(F89="","Da assegnare",IF(COUNTIF(Tavoli!$B$4:$B$103,F89)=0,"Tavolo non valido",IF(COUNTIF(Tavoli!$B$4:$B$103,F89)&gt;1,"Tavolo ambiguo",IF(OR(IFERROR(VLOOKUP(F89,Tavoli!$B$4:$H$103,7,FALSE),"")="Sovraccarico",IFERROR(VLOOKUP(F89,Tavoli!$B$4:$H$103,7,FALSE),"")="Capacità da verificare"),"Rivedere capienza",IF(AND(E89&lt;&gt;"",E89&lt;&gt;"Nessuno",G89&lt;&gt;"Sì"),"Verificare vincolo","Assegnato"))))),"Conferma da verificare")))))</f>
        <v/>
      </c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3">
        <f>IF(B90="","",IF(C90="","Conferma da verificare",IF(C90="Non partecipa","Non da assegnare",IF(C90="In attesa",IF(F90="","In attesa","Rivedere assegnazione"),IF(C90="Confermato",IF(F90="","Da assegnare",IF(COUNTIF(Tavoli!$B$4:$B$103,F90)=0,"Tavolo non valido",IF(COUNTIF(Tavoli!$B$4:$B$103,F90)&gt;1,"Tavolo ambiguo",IF(OR(IFERROR(VLOOKUP(F90,Tavoli!$B$4:$H$103,7,FALSE),"")="Sovraccarico",IFERROR(VLOOKUP(F90,Tavoli!$B$4:$H$103,7,FALSE),"")="Capacità da verificare"),"Rivedere capienza",IF(AND(E90&lt;&gt;"",E90&lt;&gt;"Nessuno",G90&lt;&gt;"Sì"),"Verificare vincolo","Assegnato"))))),"Conferma da verificare")))))</f>
        <v/>
      </c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4">
        <f>IF(B91="","",IF(C91="","Conferma da verificare",IF(C91="Non partecipa","Non da assegnare",IF(C91="In attesa",IF(F91="","In attesa","Rivedere assegnazione"),IF(C91="Confermato",IF(F91="","Da assegnare",IF(COUNTIF(Tavoli!$B$4:$B$103,F91)=0,"Tavolo non valido",IF(COUNTIF(Tavoli!$B$4:$B$103,F91)&gt;1,"Tavolo ambiguo",IF(OR(IFERROR(VLOOKUP(F91,Tavoli!$B$4:$H$103,7,FALSE),"")="Sovraccarico",IFERROR(VLOOKUP(F91,Tavoli!$B$4:$H$103,7,FALSE),"")="Capacità da verificare"),"Rivedere capienza",IF(AND(E91&lt;&gt;"",E91&lt;&gt;"Nessuno",G91&lt;&gt;"Sì"),"Verificare vincolo","Assegnato"))))),"Conferma da verificare")))))</f>
        <v/>
      </c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3">
        <f>IF(B92="","",IF(C92="","Conferma da verificare",IF(C92="Non partecipa","Non da assegnare",IF(C92="In attesa",IF(F92="","In attesa","Rivedere assegnazione"),IF(C92="Confermato",IF(F92="","Da assegnare",IF(COUNTIF(Tavoli!$B$4:$B$103,F92)=0,"Tavolo non valido",IF(COUNTIF(Tavoli!$B$4:$B$103,F92)&gt;1,"Tavolo ambiguo",IF(OR(IFERROR(VLOOKUP(F92,Tavoli!$B$4:$H$103,7,FALSE),"")="Sovraccarico",IFERROR(VLOOKUP(F92,Tavoli!$B$4:$H$103,7,FALSE),"")="Capacità da verificare"),"Rivedere capienza",IF(AND(E92&lt;&gt;"",E92&lt;&gt;"Nessuno",G92&lt;&gt;"Sì"),"Verificare vincolo","Assegnato"))))),"Conferma da verificare")))))</f>
        <v/>
      </c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4">
        <f>IF(B93="","",IF(C93="","Conferma da verificare",IF(C93="Non partecipa","Non da assegnare",IF(C93="In attesa",IF(F93="","In attesa","Rivedere assegnazione"),IF(C93="Confermato",IF(F93="","Da assegnare",IF(COUNTIF(Tavoli!$B$4:$B$103,F93)=0,"Tavolo non valido",IF(COUNTIF(Tavoli!$B$4:$B$103,F93)&gt;1,"Tavolo ambiguo",IF(OR(IFERROR(VLOOKUP(F93,Tavoli!$B$4:$H$103,7,FALSE),"")="Sovraccarico",IFERROR(VLOOKUP(F93,Tavoli!$B$4:$H$103,7,FALSE),"")="Capacità da verificare"),"Rivedere capienza",IF(AND(E93&lt;&gt;"",E93&lt;&gt;"Nessuno",G93&lt;&gt;"Sì"),"Verificare vincolo","Assegnato"))))),"Conferma da verificare")))))</f>
        <v/>
      </c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3">
        <f>IF(B94="","",IF(C94="","Conferma da verificare",IF(C94="Non partecipa","Non da assegnare",IF(C94="In attesa",IF(F94="","In attesa","Rivedere assegnazione"),IF(C94="Confermato",IF(F94="","Da assegnare",IF(COUNTIF(Tavoli!$B$4:$B$103,F94)=0,"Tavolo non valido",IF(COUNTIF(Tavoli!$B$4:$B$103,F94)&gt;1,"Tavolo ambiguo",IF(OR(IFERROR(VLOOKUP(F94,Tavoli!$B$4:$H$103,7,FALSE),"")="Sovraccarico",IFERROR(VLOOKUP(F94,Tavoli!$B$4:$H$103,7,FALSE),"")="Capacità da verificare"),"Rivedere capienza",IF(AND(E94&lt;&gt;"",E94&lt;&gt;"Nessuno",G94&lt;&gt;"Sì"),"Verificare vincolo","Assegnato"))))),"Conferma da verificare")))))</f>
        <v/>
      </c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4">
        <f>IF(B95="","",IF(C95="","Conferma da verificare",IF(C95="Non partecipa","Non da assegnare",IF(C95="In attesa",IF(F95="","In attesa","Rivedere assegnazione"),IF(C95="Confermato",IF(F95="","Da assegnare",IF(COUNTIF(Tavoli!$B$4:$B$103,F95)=0,"Tavolo non valido",IF(COUNTIF(Tavoli!$B$4:$B$103,F95)&gt;1,"Tavolo ambiguo",IF(OR(IFERROR(VLOOKUP(F95,Tavoli!$B$4:$H$103,7,FALSE),"")="Sovraccarico",IFERROR(VLOOKUP(F95,Tavoli!$B$4:$H$103,7,FALSE),"")="Capacità da verificare"),"Rivedere capienza",IF(AND(E95&lt;&gt;"",E95&lt;&gt;"Nessuno",G95&lt;&gt;"Sì"),"Verificare vincolo","Assegnato"))))),"Conferma da verificare")))))</f>
        <v/>
      </c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3">
        <f>IF(B96="","",IF(C96="","Conferma da verificare",IF(C96="Non partecipa","Non da assegnare",IF(C96="In attesa",IF(F96="","In attesa","Rivedere assegnazione"),IF(C96="Confermato",IF(F96="","Da assegnare",IF(COUNTIF(Tavoli!$B$4:$B$103,F96)=0,"Tavolo non valido",IF(COUNTIF(Tavoli!$B$4:$B$103,F96)&gt;1,"Tavolo ambiguo",IF(OR(IFERROR(VLOOKUP(F96,Tavoli!$B$4:$H$103,7,FALSE),"")="Sovraccarico",IFERROR(VLOOKUP(F96,Tavoli!$B$4:$H$103,7,FALSE),"")="Capacità da verificare"),"Rivedere capienza",IF(AND(E96&lt;&gt;"",E96&lt;&gt;"Nessuno",G96&lt;&gt;"Sì"),"Verificare vincolo","Assegnato"))))),"Conferma da verificare")))))</f>
        <v/>
      </c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4">
        <f>IF(B97="","",IF(C97="","Conferma da verificare",IF(C97="Non partecipa","Non da assegnare",IF(C97="In attesa",IF(F97="","In attesa","Rivedere assegnazione"),IF(C97="Confermato",IF(F97="","Da assegnare",IF(COUNTIF(Tavoli!$B$4:$B$103,F97)=0,"Tavolo non valido",IF(COUNTIF(Tavoli!$B$4:$B$103,F97)&gt;1,"Tavolo ambiguo",IF(OR(IFERROR(VLOOKUP(F97,Tavoli!$B$4:$H$103,7,FALSE),"")="Sovraccarico",IFERROR(VLOOKUP(F97,Tavoli!$B$4:$H$103,7,FALSE),"")="Capacità da verificare"),"Rivedere capienza",IF(AND(E97&lt;&gt;"",E97&lt;&gt;"Nessuno",G97&lt;&gt;"Sì"),"Verificare vincolo","Assegnato"))))),"Conferma da verificare")))))</f>
        <v/>
      </c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3">
        <f>IF(B98="","",IF(C98="","Conferma da verificare",IF(C98="Non partecipa","Non da assegnare",IF(C98="In attesa",IF(F98="","In attesa","Rivedere assegnazione"),IF(C98="Confermato",IF(F98="","Da assegnare",IF(COUNTIF(Tavoli!$B$4:$B$103,F98)=0,"Tavolo non valido",IF(COUNTIF(Tavoli!$B$4:$B$103,F98)&gt;1,"Tavolo ambiguo",IF(OR(IFERROR(VLOOKUP(F98,Tavoli!$B$4:$H$103,7,FALSE),"")="Sovraccarico",IFERROR(VLOOKUP(F98,Tavoli!$B$4:$H$103,7,FALSE),"")="Capacità da verificare"),"Rivedere capienza",IF(AND(E98&lt;&gt;"",E98&lt;&gt;"Nessuno",G98&lt;&gt;"Sì"),"Verificare vincolo","Assegnato"))))),"Conferma da verificare")))))</f>
        <v/>
      </c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4">
        <f>IF(B99="","",IF(C99="","Conferma da verificare",IF(C99="Non partecipa","Non da assegnare",IF(C99="In attesa",IF(F99="","In attesa","Rivedere assegnazione"),IF(C99="Confermato",IF(F99="","Da assegnare",IF(COUNTIF(Tavoli!$B$4:$B$103,F99)=0,"Tavolo non valido",IF(COUNTIF(Tavoli!$B$4:$B$103,F99)&gt;1,"Tavolo ambiguo",IF(OR(IFERROR(VLOOKUP(F99,Tavoli!$B$4:$H$103,7,FALSE),"")="Sovraccarico",IFERROR(VLOOKUP(F99,Tavoli!$B$4:$H$103,7,FALSE),"")="Capacità da verificare"),"Rivedere capienza",IF(AND(E99&lt;&gt;"",E99&lt;&gt;"Nessuno",G99&lt;&gt;"Sì"),"Verificare vincolo","Assegnato"))))),"Conferma da verificare")))))</f>
        <v/>
      </c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3">
        <f>IF(B100="","",IF(C100="","Conferma da verificare",IF(C100="Non partecipa","Non da assegnare",IF(C100="In attesa",IF(F100="","In attesa","Rivedere assegnazione"),IF(C100="Confermato",IF(F100="","Da assegnare",IF(COUNTIF(Tavoli!$B$4:$B$103,F100)=0,"Tavolo non valido",IF(COUNTIF(Tavoli!$B$4:$B$103,F100)&gt;1,"Tavolo ambiguo",IF(OR(IFERROR(VLOOKUP(F100,Tavoli!$B$4:$H$103,7,FALSE),"")="Sovraccarico",IFERROR(VLOOKUP(F100,Tavoli!$B$4:$H$103,7,FALSE),"")="Capacità da verificare"),"Rivedere capienza",IF(AND(E100&lt;&gt;"",E100&lt;&gt;"Nessuno",G100&lt;&gt;"Sì"),"Verificare vincolo","Assegnato"))))),"Conferma da verificare")))))</f>
        <v/>
      </c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4">
        <f>IF(B101="","",IF(C101="","Conferma da verificare",IF(C101="Non partecipa","Non da assegnare",IF(C101="In attesa",IF(F101="","In attesa","Rivedere assegnazione"),IF(C101="Confermato",IF(F101="","Da assegnare",IF(COUNTIF(Tavoli!$B$4:$B$103,F101)=0,"Tavolo non valido",IF(COUNTIF(Tavoli!$B$4:$B$103,F101)&gt;1,"Tavolo ambiguo",IF(OR(IFERROR(VLOOKUP(F101,Tavoli!$B$4:$H$103,7,FALSE),"")="Sovraccarico",IFERROR(VLOOKUP(F101,Tavoli!$B$4:$H$103,7,FALSE),"")="Capacità da verificare"),"Rivedere capienza",IF(AND(E101&lt;&gt;"",E101&lt;&gt;"Nessuno",G101&lt;&gt;"Sì"),"Verificare vincolo","Assegnato"))))),"Conferma da verificare")))))</f>
        <v/>
      </c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3">
        <f>IF(B102="","",IF(C102="","Conferma da verificare",IF(C102="Non partecipa","Non da assegnare",IF(C102="In attesa",IF(F102="","In attesa","Rivedere assegnazione"),IF(C102="Confermato",IF(F102="","Da assegnare",IF(COUNTIF(Tavoli!$B$4:$B$103,F102)=0,"Tavolo non valido",IF(COUNTIF(Tavoli!$B$4:$B$103,F102)&gt;1,"Tavolo ambiguo",IF(OR(IFERROR(VLOOKUP(F102,Tavoli!$B$4:$H$103,7,FALSE),"")="Sovraccarico",IFERROR(VLOOKUP(F102,Tavoli!$B$4:$H$103,7,FALSE),"")="Capacità da verificare"),"Rivedere capienza",IF(AND(E102&lt;&gt;"",E102&lt;&gt;"Nessuno",G102&lt;&gt;"Sì"),"Verificare vincolo","Assegnato"))))),"Conferma da verificare")))))</f>
        <v/>
      </c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4">
        <f>IF(B103="","",IF(C103="","Conferma da verificare",IF(C103="Non partecipa","Non da assegnare",IF(C103="In attesa",IF(F103="","In attesa","Rivedere assegnazione"),IF(C103="Confermato",IF(F103="","Da assegnare",IF(COUNTIF(Tavoli!$B$4:$B$103,F103)=0,"Tavolo non valido",IF(COUNTIF(Tavoli!$B$4:$B$103,F103)&gt;1,"Tavolo ambiguo",IF(OR(IFERROR(VLOOKUP(F103,Tavoli!$B$4:$H$103,7,FALSE),"")="Sovraccarico",IFERROR(VLOOKUP(F103,Tavoli!$B$4:$H$103,7,FALSE),"")="Capacità da verificare"),"Rivedere capienza",IF(AND(E103&lt;&gt;"",E103&lt;&gt;"Nessuno",G103&lt;&gt;"Sì"),"Verificare vincolo","Assegnato"))))),"Conferma da verificare")))))</f>
        <v/>
      </c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3">
        <f>IF(B104="","",IF(C104="","Conferma da verificare",IF(C104="Non partecipa","Non da assegnare",IF(C104="In attesa",IF(F104="","In attesa","Rivedere assegnazione"),IF(C104="Confermato",IF(F104="","Da assegnare",IF(COUNTIF(Tavoli!$B$4:$B$103,F104)=0,"Tavolo non valido",IF(COUNTIF(Tavoli!$B$4:$B$103,F104)&gt;1,"Tavolo ambiguo",IF(OR(IFERROR(VLOOKUP(F104,Tavoli!$B$4:$H$103,7,FALSE),"")="Sovraccarico",IFERROR(VLOOKUP(F104,Tavoli!$B$4:$H$103,7,FALSE),"")="Capacità da verificare"),"Rivedere capienza",IF(AND(E104&lt;&gt;"",E104&lt;&gt;"Nessuno",G104&lt;&gt;"Sì"),"Verificare vincolo","Assegnato"))))),"Conferma da verificare")))))</f>
        <v/>
      </c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4">
        <f>IF(B105="","",IF(C105="","Conferma da verificare",IF(C105="Non partecipa","Non da assegnare",IF(C105="In attesa",IF(F105="","In attesa","Rivedere assegnazione"),IF(C105="Confermato",IF(F105="","Da assegnare",IF(COUNTIF(Tavoli!$B$4:$B$103,F105)=0,"Tavolo non valido",IF(COUNTIF(Tavoli!$B$4:$B$103,F105)&gt;1,"Tavolo ambiguo",IF(OR(IFERROR(VLOOKUP(F105,Tavoli!$B$4:$H$103,7,FALSE),"")="Sovraccarico",IFERROR(VLOOKUP(F105,Tavoli!$B$4:$H$103,7,FALSE),"")="Capacità da verificare"),"Rivedere capienza",IF(AND(E105&lt;&gt;"",E105&lt;&gt;"Nessuno",G105&lt;&gt;"Sì"),"Verificare vincolo","Assegnato"))))),"Conferma da verificare")))))</f>
        <v/>
      </c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3">
        <f>IF(B106="","",IF(C106="","Conferma da verificare",IF(C106="Non partecipa","Non da assegnare",IF(C106="In attesa",IF(F106="","In attesa","Rivedere assegnazione"),IF(C106="Confermato",IF(F106="","Da assegnare",IF(COUNTIF(Tavoli!$B$4:$B$103,F106)=0,"Tavolo non valido",IF(COUNTIF(Tavoli!$B$4:$B$103,F106)&gt;1,"Tavolo ambiguo",IF(OR(IFERROR(VLOOKUP(F106,Tavoli!$B$4:$H$103,7,FALSE),"")="Sovraccarico",IFERROR(VLOOKUP(F106,Tavoli!$B$4:$H$103,7,FALSE),"")="Capacità da verificare"),"Rivedere capienza",IF(AND(E106&lt;&gt;"",E106&lt;&gt;"Nessuno",G106&lt;&gt;"Sì"),"Verificare vincolo","Assegnato"))))),"Conferma da verificare")))))</f>
        <v/>
      </c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4">
        <f>IF(B107="","",IF(C107="","Conferma da verificare",IF(C107="Non partecipa","Non da assegnare",IF(C107="In attesa",IF(F107="","In attesa","Rivedere assegnazione"),IF(C107="Confermato",IF(F107="","Da assegnare",IF(COUNTIF(Tavoli!$B$4:$B$103,F107)=0,"Tavolo non valido",IF(COUNTIF(Tavoli!$B$4:$B$103,F107)&gt;1,"Tavolo ambiguo",IF(OR(IFERROR(VLOOKUP(F107,Tavoli!$B$4:$H$103,7,FALSE),"")="Sovraccarico",IFERROR(VLOOKUP(F107,Tavoli!$B$4:$H$103,7,FALSE),"")="Capacità da verificare"),"Rivedere capienza",IF(AND(E107&lt;&gt;"",E107&lt;&gt;"Nessuno",G107&lt;&gt;"Sì"),"Verificare vincolo","Assegnato"))))),"Conferma da verificare")))))</f>
        <v/>
      </c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3">
        <f>IF(B108="","",IF(C108="","Conferma da verificare",IF(C108="Non partecipa","Non da assegnare",IF(C108="In attesa",IF(F108="","In attesa","Rivedere assegnazione"),IF(C108="Confermato",IF(F108="","Da assegnare",IF(COUNTIF(Tavoli!$B$4:$B$103,F108)=0,"Tavolo non valido",IF(COUNTIF(Tavoli!$B$4:$B$103,F108)&gt;1,"Tavolo ambiguo",IF(OR(IFERROR(VLOOKUP(F108,Tavoli!$B$4:$H$103,7,FALSE),"")="Sovraccarico",IFERROR(VLOOKUP(F108,Tavoli!$B$4:$H$103,7,FALSE),"")="Capacità da verificare"),"Rivedere capienza",IF(AND(E108&lt;&gt;"",E108&lt;&gt;"Nessuno",G108&lt;&gt;"Sì"),"Verificare vincolo","Assegnato"))))),"Conferma da verificare")))))</f>
        <v/>
      </c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4">
        <f>IF(B109="","",IF(C109="","Conferma da verificare",IF(C109="Non partecipa","Non da assegnare",IF(C109="In attesa",IF(F109="","In attesa","Rivedere assegnazione"),IF(C109="Confermato",IF(F109="","Da assegnare",IF(COUNTIF(Tavoli!$B$4:$B$103,F109)=0,"Tavolo non valido",IF(COUNTIF(Tavoli!$B$4:$B$103,F109)&gt;1,"Tavolo ambiguo",IF(OR(IFERROR(VLOOKUP(F109,Tavoli!$B$4:$H$103,7,FALSE),"")="Sovraccarico",IFERROR(VLOOKUP(F109,Tavoli!$B$4:$H$103,7,FALSE),"")="Capacità da verificare"),"Rivedere capienza",IF(AND(E109&lt;&gt;"",E109&lt;&gt;"Nessuno",G109&lt;&gt;"Sì"),"Verificare vincolo","Assegnato"))))),"Conferma da verificare")))))</f>
        <v/>
      </c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3">
        <f>IF(B110="","",IF(C110="","Conferma da verificare",IF(C110="Non partecipa","Non da assegnare",IF(C110="In attesa",IF(F110="","In attesa","Rivedere assegnazione"),IF(C110="Confermato",IF(F110="","Da assegnare",IF(COUNTIF(Tavoli!$B$4:$B$103,F110)=0,"Tavolo non valido",IF(COUNTIF(Tavoli!$B$4:$B$103,F110)&gt;1,"Tavolo ambiguo",IF(OR(IFERROR(VLOOKUP(F110,Tavoli!$B$4:$H$103,7,FALSE),"")="Sovraccarico",IFERROR(VLOOKUP(F110,Tavoli!$B$4:$H$103,7,FALSE),"")="Capacità da verificare"),"Rivedere capienza",IF(AND(E110&lt;&gt;"",E110&lt;&gt;"Nessuno",G110&lt;&gt;"Sì"),"Verificare vincolo","Assegnato"))))),"Conferma da verificare")))))</f>
        <v/>
      </c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4">
        <f>IF(B111="","",IF(C111="","Conferma da verificare",IF(C111="Non partecipa","Non da assegnare",IF(C111="In attesa",IF(F111="","In attesa","Rivedere assegnazione"),IF(C111="Confermato",IF(F111="","Da assegnare",IF(COUNTIF(Tavoli!$B$4:$B$103,F111)=0,"Tavolo non valido",IF(COUNTIF(Tavoli!$B$4:$B$103,F111)&gt;1,"Tavolo ambiguo",IF(OR(IFERROR(VLOOKUP(F111,Tavoli!$B$4:$H$103,7,FALSE),"")="Sovraccarico",IFERROR(VLOOKUP(F111,Tavoli!$B$4:$H$103,7,FALSE),"")="Capacità da verificare"),"Rivedere capienza",IF(AND(E111&lt;&gt;"",E111&lt;&gt;"Nessuno",G111&lt;&gt;"Sì"),"Verificare vincolo","Assegnato"))))),"Conferma da verificare")))))</f>
        <v/>
      </c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3">
        <f>IF(B112="","",IF(C112="","Conferma da verificare",IF(C112="Non partecipa","Non da assegnare",IF(C112="In attesa",IF(F112="","In attesa","Rivedere assegnazione"),IF(C112="Confermato",IF(F112="","Da assegnare",IF(COUNTIF(Tavoli!$B$4:$B$103,F112)=0,"Tavolo non valido",IF(COUNTIF(Tavoli!$B$4:$B$103,F112)&gt;1,"Tavolo ambiguo",IF(OR(IFERROR(VLOOKUP(F112,Tavoli!$B$4:$H$103,7,FALSE),"")="Sovraccarico",IFERROR(VLOOKUP(F112,Tavoli!$B$4:$H$103,7,FALSE),"")="Capacità da verificare"),"Rivedere capienza",IF(AND(E112&lt;&gt;"",E112&lt;&gt;"Nessuno",G112&lt;&gt;"Sì"),"Verificare vincolo","Assegnato"))))),"Conferma da verificare")))))</f>
        <v/>
      </c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4">
        <f>IF(B113="","",IF(C113="","Conferma da verificare",IF(C113="Non partecipa","Non da assegnare",IF(C113="In attesa",IF(F113="","In attesa","Rivedere assegnazione"),IF(C113="Confermato",IF(F113="","Da assegnare",IF(COUNTIF(Tavoli!$B$4:$B$103,F113)=0,"Tavolo non valido",IF(COUNTIF(Tavoli!$B$4:$B$103,F113)&gt;1,"Tavolo ambiguo",IF(OR(IFERROR(VLOOKUP(F113,Tavoli!$B$4:$H$103,7,FALSE),"")="Sovraccarico",IFERROR(VLOOKUP(F113,Tavoli!$B$4:$H$103,7,FALSE),"")="Capacità da verificare"),"Rivedere capienza",IF(AND(E113&lt;&gt;"",E113&lt;&gt;"Nessuno",G113&lt;&gt;"Sì"),"Verificare vincolo","Assegnato"))))),"Conferma da verificare")))))</f>
        <v/>
      </c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3">
        <f>IF(B114="","",IF(C114="","Conferma da verificare",IF(C114="Non partecipa","Non da assegnare",IF(C114="In attesa",IF(F114="","In attesa","Rivedere assegnazione"),IF(C114="Confermato",IF(F114="","Da assegnare",IF(COUNTIF(Tavoli!$B$4:$B$103,F114)=0,"Tavolo non valido",IF(COUNTIF(Tavoli!$B$4:$B$103,F114)&gt;1,"Tavolo ambiguo",IF(OR(IFERROR(VLOOKUP(F114,Tavoli!$B$4:$H$103,7,FALSE),"")="Sovraccarico",IFERROR(VLOOKUP(F114,Tavoli!$B$4:$H$103,7,FALSE),"")="Capacità da verificare"),"Rivedere capienza",IF(AND(E114&lt;&gt;"",E114&lt;&gt;"Nessuno",G114&lt;&gt;"Sì"),"Verificare vincolo","Assegnato"))))),"Conferma da verificare")))))</f>
        <v/>
      </c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4">
        <f>IF(B115="","",IF(C115="","Conferma da verificare",IF(C115="Non partecipa","Non da assegnare",IF(C115="In attesa",IF(F115="","In attesa","Rivedere assegnazione"),IF(C115="Confermato",IF(F115="","Da assegnare",IF(COUNTIF(Tavoli!$B$4:$B$103,F115)=0,"Tavolo non valido",IF(COUNTIF(Tavoli!$B$4:$B$103,F115)&gt;1,"Tavolo ambiguo",IF(OR(IFERROR(VLOOKUP(F115,Tavoli!$B$4:$H$103,7,FALSE),"")="Sovraccarico",IFERROR(VLOOKUP(F115,Tavoli!$B$4:$H$103,7,FALSE),"")="Capacità da verificare"),"Rivedere capienza",IF(AND(E115&lt;&gt;"",E115&lt;&gt;"Nessuno",G115&lt;&gt;"Sì"),"Verificare vincolo","Assegnato"))))),"Conferma da verificare")))))</f>
        <v/>
      </c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3">
        <f>IF(B116="","",IF(C116="","Conferma da verificare",IF(C116="Non partecipa","Non da assegnare",IF(C116="In attesa",IF(F116="","In attesa","Rivedere assegnazione"),IF(C116="Confermato",IF(F116="","Da assegnare",IF(COUNTIF(Tavoli!$B$4:$B$103,F116)=0,"Tavolo non valido",IF(COUNTIF(Tavoli!$B$4:$B$103,F116)&gt;1,"Tavolo ambiguo",IF(OR(IFERROR(VLOOKUP(F116,Tavoli!$B$4:$H$103,7,FALSE),"")="Sovraccarico",IFERROR(VLOOKUP(F116,Tavoli!$B$4:$H$103,7,FALSE),"")="Capacità da verificare"),"Rivedere capienza",IF(AND(E116&lt;&gt;"",E116&lt;&gt;"Nessuno",G116&lt;&gt;"Sì"),"Verificare vincolo","Assegnato"))))),"Conferma da verificare")))))</f>
        <v/>
      </c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4">
        <f>IF(B117="","",IF(C117="","Conferma da verificare",IF(C117="Non partecipa","Non da assegnare",IF(C117="In attesa",IF(F117="","In attesa","Rivedere assegnazione"),IF(C117="Confermato",IF(F117="","Da assegnare",IF(COUNTIF(Tavoli!$B$4:$B$103,F117)=0,"Tavolo non valido",IF(COUNTIF(Tavoli!$B$4:$B$103,F117)&gt;1,"Tavolo ambiguo",IF(OR(IFERROR(VLOOKUP(F117,Tavoli!$B$4:$H$103,7,FALSE),"")="Sovraccarico",IFERROR(VLOOKUP(F117,Tavoli!$B$4:$H$103,7,FALSE),"")="Capacità da verificare"),"Rivedere capienza",IF(AND(E117&lt;&gt;"",E117&lt;&gt;"Nessuno",G117&lt;&gt;"Sì"),"Verificare vincolo","Assegnato"))))),"Conferma da verificare")))))</f>
        <v/>
      </c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3">
        <f>IF(B118="","",IF(C118="","Conferma da verificare",IF(C118="Non partecipa","Non da assegnare",IF(C118="In attesa",IF(F118="","In attesa","Rivedere assegnazione"),IF(C118="Confermato",IF(F118="","Da assegnare",IF(COUNTIF(Tavoli!$B$4:$B$103,F118)=0,"Tavolo non valido",IF(COUNTIF(Tavoli!$B$4:$B$103,F118)&gt;1,"Tavolo ambiguo",IF(OR(IFERROR(VLOOKUP(F118,Tavoli!$B$4:$H$103,7,FALSE),"")="Sovraccarico",IFERROR(VLOOKUP(F118,Tavoli!$B$4:$H$103,7,FALSE),"")="Capacità da verificare"),"Rivedere capienza",IF(AND(E118&lt;&gt;"",E118&lt;&gt;"Nessuno",G118&lt;&gt;"Sì"),"Verificare vincolo","Assegnato"))))),"Conferma da verificare")))))</f>
        <v/>
      </c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4">
        <f>IF(B119="","",IF(C119="","Conferma da verificare",IF(C119="Non partecipa","Non da assegnare",IF(C119="In attesa",IF(F119="","In attesa","Rivedere assegnazione"),IF(C119="Confermato",IF(F119="","Da assegnare",IF(COUNTIF(Tavoli!$B$4:$B$103,F119)=0,"Tavolo non valido",IF(COUNTIF(Tavoli!$B$4:$B$103,F119)&gt;1,"Tavolo ambiguo",IF(OR(IFERROR(VLOOKUP(F119,Tavoli!$B$4:$H$103,7,FALSE),"")="Sovraccarico",IFERROR(VLOOKUP(F119,Tavoli!$B$4:$H$103,7,FALSE),"")="Capacità da verificare"),"Rivedere capienza",IF(AND(E119&lt;&gt;"",E119&lt;&gt;"Nessuno",G119&lt;&gt;"Sì"),"Verificare vincolo","Assegnato"))))),"Conferma da verificare")))))</f>
        <v/>
      </c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3">
        <f>IF(B120="","",IF(C120="","Conferma da verificare",IF(C120="Non partecipa","Non da assegnare",IF(C120="In attesa",IF(F120="","In attesa","Rivedere assegnazione"),IF(C120="Confermato",IF(F120="","Da assegnare",IF(COUNTIF(Tavoli!$B$4:$B$103,F120)=0,"Tavolo non valido",IF(COUNTIF(Tavoli!$B$4:$B$103,F120)&gt;1,"Tavolo ambiguo",IF(OR(IFERROR(VLOOKUP(F120,Tavoli!$B$4:$H$103,7,FALSE),"")="Sovraccarico",IFERROR(VLOOKUP(F120,Tavoli!$B$4:$H$103,7,FALSE),"")="Capacità da verificare"),"Rivedere capienza",IF(AND(E120&lt;&gt;"",E120&lt;&gt;"Nessuno",G120&lt;&gt;"Sì"),"Verificare vincolo","Assegnato"))))),"Conferma da verificare")))))</f>
        <v/>
      </c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4">
        <f>IF(B121="","",IF(C121="","Conferma da verificare",IF(C121="Non partecipa","Non da assegnare",IF(C121="In attesa",IF(F121="","In attesa","Rivedere assegnazione"),IF(C121="Confermato",IF(F121="","Da assegnare",IF(COUNTIF(Tavoli!$B$4:$B$103,F121)=0,"Tavolo non valido",IF(COUNTIF(Tavoli!$B$4:$B$103,F121)&gt;1,"Tavolo ambiguo",IF(OR(IFERROR(VLOOKUP(F121,Tavoli!$B$4:$H$103,7,FALSE),"")="Sovraccarico",IFERROR(VLOOKUP(F121,Tavoli!$B$4:$H$103,7,FALSE),"")="Capacità da verificare"),"Rivedere capienza",IF(AND(E121&lt;&gt;"",E121&lt;&gt;"Nessuno",G121&lt;&gt;"Sì"),"Verificare vincolo","Assegnato"))))),"Conferma da verificare")))))</f>
        <v/>
      </c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3">
        <f>IF(B122="","",IF(C122="","Conferma da verificare",IF(C122="Non partecipa","Non da assegnare",IF(C122="In attesa",IF(F122="","In attesa","Rivedere assegnazione"),IF(C122="Confermato",IF(F122="","Da assegnare",IF(COUNTIF(Tavoli!$B$4:$B$103,F122)=0,"Tavolo non valido",IF(COUNTIF(Tavoli!$B$4:$B$103,F122)&gt;1,"Tavolo ambiguo",IF(OR(IFERROR(VLOOKUP(F122,Tavoli!$B$4:$H$103,7,FALSE),"")="Sovraccarico",IFERROR(VLOOKUP(F122,Tavoli!$B$4:$H$103,7,FALSE),"")="Capacità da verificare"),"Rivedere capienza",IF(AND(E122&lt;&gt;"",E122&lt;&gt;"Nessuno",G122&lt;&gt;"Sì"),"Verificare vincolo","Assegnato"))))),"Conferma da verificare")))))</f>
        <v/>
      </c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4">
        <f>IF(B123="","",IF(C123="","Conferma da verificare",IF(C123="Non partecipa","Non da assegnare",IF(C123="In attesa",IF(F123="","In attesa","Rivedere assegnazione"),IF(C123="Confermato",IF(F123="","Da assegnare",IF(COUNTIF(Tavoli!$B$4:$B$103,F123)=0,"Tavolo non valido",IF(COUNTIF(Tavoli!$B$4:$B$103,F123)&gt;1,"Tavolo ambiguo",IF(OR(IFERROR(VLOOKUP(F123,Tavoli!$B$4:$H$103,7,FALSE),"")="Sovraccarico",IFERROR(VLOOKUP(F123,Tavoli!$B$4:$H$103,7,FALSE),"")="Capacità da verificare"),"Rivedere capienza",IF(AND(E123&lt;&gt;"",E123&lt;&gt;"Nessuno",G123&lt;&gt;"Sì"),"Verificare vincolo","Assegnato"))))),"Conferma da verificare")))))</f>
        <v/>
      </c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3">
        <f>IF(B124="","",IF(C124="","Conferma da verificare",IF(C124="Non partecipa","Non da assegnare",IF(C124="In attesa",IF(F124="","In attesa","Rivedere assegnazione"),IF(C124="Confermato",IF(F124="","Da assegnare",IF(COUNTIF(Tavoli!$B$4:$B$103,F124)=0,"Tavolo non valido",IF(COUNTIF(Tavoli!$B$4:$B$103,F124)&gt;1,"Tavolo ambiguo",IF(OR(IFERROR(VLOOKUP(F124,Tavoli!$B$4:$H$103,7,FALSE),"")="Sovraccarico",IFERROR(VLOOKUP(F124,Tavoli!$B$4:$H$103,7,FALSE),"")="Capacità da verificare"),"Rivedere capienza",IF(AND(E124&lt;&gt;"",E124&lt;&gt;"Nessuno",G124&lt;&gt;"Sì"),"Verificare vincolo","Assegnato"))))),"Conferma da verificare")))))</f>
        <v/>
      </c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4">
        <f>IF(B125="","",IF(C125="","Conferma da verificare",IF(C125="Non partecipa","Non da assegnare",IF(C125="In attesa",IF(F125="","In attesa","Rivedere assegnazione"),IF(C125="Confermato",IF(F125="","Da assegnare",IF(COUNTIF(Tavoli!$B$4:$B$103,F125)=0,"Tavolo non valido",IF(COUNTIF(Tavoli!$B$4:$B$103,F125)&gt;1,"Tavolo ambiguo",IF(OR(IFERROR(VLOOKUP(F125,Tavoli!$B$4:$H$103,7,FALSE),"")="Sovraccarico",IFERROR(VLOOKUP(F125,Tavoli!$B$4:$H$103,7,FALSE),"")="Capacità da verificare"),"Rivedere capienza",IF(AND(E125&lt;&gt;"",E125&lt;&gt;"Nessuno",G125&lt;&gt;"Sì"),"Verificare vincolo","Assegnato"))))),"Conferma da verificare")))))</f>
        <v/>
      </c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3">
        <f>IF(B126="","",IF(C126="","Conferma da verificare",IF(C126="Non partecipa","Non da assegnare",IF(C126="In attesa",IF(F126="","In attesa","Rivedere assegnazione"),IF(C126="Confermato",IF(F126="","Da assegnare",IF(COUNTIF(Tavoli!$B$4:$B$103,F126)=0,"Tavolo non valido",IF(COUNTIF(Tavoli!$B$4:$B$103,F126)&gt;1,"Tavolo ambiguo",IF(OR(IFERROR(VLOOKUP(F126,Tavoli!$B$4:$H$103,7,FALSE),"")="Sovraccarico",IFERROR(VLOOKUP(F126,Tavoli!$B$4:$H$103,7,FALSE),"")="Capacità da verificare"),"Rivedere capienza",IF(AND(E126&lt;&gt;"",E126&lt;&gt;"Nessuno",G126&lt;&gt;"Sì"),"Verificare vincolo","Assegnato"))))),"Conferma da verificare")))))</f>
        <v/>
      </c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4">
        <f>IF(B127="","",IF(C127="","Conferma da verificare",IF(C127="Non partecipa","Non da assegnare",IF(C127="In attesa",IF(F127="","In attesa","Rivedere assegnazione"),IF(C127="Confermato",IF(F127="","Da assegnare",IF(COUNTIF(Tavoli!$B$4:$B$103,F127)=0,"Tavolo non valido",IF(COUNTIF(Tavoli!$B$4:$B$103,F127)&gt;1,"Tavolo ambiguo",IF(OR(IFERROR(VLOOKUP(F127,Tavoli!$B$4:$H$103,7,FALSE),"")="Sovraccarico",IFERROR(VLOOKUP(F127,Tavoli!$B$4:$H$103,7,FALSE),"")="Capacità da verificare"),"Rivedere capienza",IF(AND(E127&lt;&gt;"",E127&lt;&gt;"Nessuno",G127&lt;&gt;"Sì"),"Verificare vincolo","Assegnato"))))),"Conferma da verificare")))))</f>
        <v/>
      </c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3">
        <f>IF(B128="","",IF(C128="","Conferma da verificare",IF(C128="Non partecipa","Non da assegnare",IF(C128="In attesa",IF(F128="","In attesa","Rivedere assegnazione"),IF(C128="Confermato",IF(F128="","Da assegnare",IF(COUNTIF(Tavoli!$B$4:$B$103,F128)=0,"Tavolo non valido",IF(COUNTIF(Tavoli!$B$4:$B$103,F128)&gt;1,"Tavolo ambiguo",IF(OR(IFERROR(VLOOKUP(F128,Tavoli!$B$4:$H$103,7,FALSE),"")="Sovraccarico",IFERROR(VLOOKUP(F128,Tavoli!$B$4:$H$103,7,FALSE),"")="Capacità da verificare"),"Rivedere capienza",IF(AND(E128&lt;&gt;"",E128&lt;&gt;"Nessuno",G128&lt;&gt;"Sì"),"Verificare vincolo","Assegnato"))))),"Conferma da verificare")))))</f>
        <v/>
      </c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4">
        <f>IF(B129="","",IF(C129="","Conferma da verificare",IF(C129="Non partecipa","Non da assegnare",IF(C129="In attesa",IF(F129="","In attesa","Rivedere assegnazione"),IF(C129="Confermato",IF(F129="","Da assegnare",IF(COUNTIF(Tavoli!$B$4:$B$103,F129)=0,"Tavolo non valido",IF(COUNTIF(Tavoli!$B$4:$B$103,F129)&gt;1,"Tavolo ambiguo",IF(OR(IFERROR(VLOOKUP(F129,Tavoli!$B$4:$H$103,7,FALSE),"")="Sovraccarico",IFERROR(VLOOKUP(F129,Tavoli!$B$4:$H$103,7,FALSE),"")="Capacità da verificare"),"Rivedere capienza",IF(AND(E129&lt;&gt;"",E129&lt;&gt;"Nessuno",G129&lt;&gt;"Sì"),"Verificare vincolo","Assegnato"))))),"Conferma da verificare")))))</f>
        <v/>
      </c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3">
        <f>IF(B130="","",IF(C130="","Conferma da verificare",IF(C130="Non partecipa","Non da assegnare",IF(C130="In attesa",IF(F130="","In attesa","Rivedere assegnazione"),IF(C130="Confermato",IF(F130="","Da assegnare",IF(COUNTIF(Tavoli!$B$4:$B$103,F130)=0,"Tavolo non valido",IF(COUNTIF(Tavoli!$B$4:$B$103,F130)&gt;1,"Tavolo ambiguo",IF(OR(IFERROR(VLOOKUP(F130,Tavoli!$B$4:$H$103,7,FALSE),"")="Sovraccarico",IFERROR(VLOOKUP(F130,Tavoli!$B$4:$H$103,7,FALSE),"")="Capacità da verificare"),"Rivedere capienza",IF(AND(E130&lt;&gt;"",E130&lt;&gt;"Nessuno",G130&lt;&gt;"Sì"),"Verificare vincolo","Assegnato"))))),"Conferma da verificare")))))</f>
        <v/>
      </c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4">
        <f>IF(B131="","",IF(C131="","Conferma da verificare",IF(C131="Non partecipa","Non da assegnare",IF(C131="In attesa",IF(F131="","In attesa","Rivedere assegnazione"),IF(C131="Confermato",IF(F131="","Da assegnare",IF(COUNTIF(Tavoli!$B$4:$B$103,F131)=0,"Tavolo non valido",IF(COUNTIF(Tavoli!$B$4:$B$103,F131)&gt;1,"Tavolo ambiguo",IF(OR(IFERROR(VLOOKUP(F131,Tavoli!$B$4:$H$103,7,FALSE),"")="Sovraccarico",IFERROR(VLOOKUP(F131,Tavoli!$B$4:$H$103,7,FALSE),"")="Capacità da verificare"),"Rivedere capienza",IF(AND(E131&lt;&gt;"",E131&lt;&gt;"Nessuno",G131&lt;&gt;"Sì"),"Verificare vincolo","Assegnato"))))),"Conferma da verificare")))))</f>
        <v/>
      </c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3">
        <f>IF(B132="","",IF(C132="","Conferma da verificare",IF(C132="Non partecipa","Non da assegnare",IF(C132="In attesa",IF(F132="","In attesa","Rivedere assegnazione"),IF(C132="Confermato",IF(F132="","Da assegnare",IF(COUNTIF(Tavoli!$B$4:$B$103,F132)=0,"Tavolo non valido",IF(COUNTIF(Tavoli!$B$4:$B$103,F132)&gt;1,"Tavolo ambiguo",IF(OR(IFERROR(VLOOKUP(F132,Tavoli!$B$4:$H$103,7,FALSE),"")="Sovraccarico",IFERROR(VLOOKUP(F132,Tavoli!$B$4:$H$103,7,FALSE),"")="Capacità da verificare"),"Rivedere capienza",IF(AND(E132&lt;&gt;"",E132&lt;&gt;"Nessuno",G132&lt;&gt;"Sì"),"Verificare vincolo","Assegnato"))))),"Conferma da verificare")))))</f>
        <v/>
      </c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4">
        <f>IF(B133="","",IF(C133="","Conferma da verificare",IF(C133="Non partecipa","Non da assegnare",IF(C133="In attesa",IF(F133="","In attesa","Rivedere assegnazione"),IF(C133="Confermato",IF(F133="","Da assegnare",IF(COUNTIF(Tavoli!$B$4:$B$103,F133)=0,"Tavolo non valido",IF(COUNTIF(Tavoli!$B$4:$B$103,F133)&gt;1,"Tavolo ambiguo",IF(OR(IFERROR(VLOOKUP(F133,Tavoli!$B$4:$H$103,7,FALSE),"")="Sovraccarico",IFERROR(VLOOKUP(F133,Tavoli!$B$4:$H$103,7,FALSE),"")="Capacità da verificare"),"Rivedere capienza",IF(AND(E133&lt;&gt;"",E133&lt;&gt;"Nessuno",G133&lt;&gt;"Sì"),"Verificare vincolo","Assegnato"))))),"Conferma da verificare")))))</f>
        <v/>
      </c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3">
        <f>IF(B134="","",IF(C134="","Conferma da verificare",IF(C134="Non partecipa","Non da assegnare",IF(C134="In attesa",IF(F134="","In attesa","Rivedere assegnazione"),IF(C134="Confermato",IF(F134="","Da assegnare",IF(COUNTIF(Tavoli!$B$4:$B$103,F134)=0,"Tavolo non valido",IF(COUNTIF(Tavoli!$B$4:$B$103,F134)&gt;1,"Tavolo ambiguo",IF(OR(IFERROR(VLOOKUP(F134,Tavoli!$B$4:$H$103,7,FALSE),"")="Sovraccarico",IFERROR(VLOOKUP(F134,Tavoli!$B$4:$H$103,7,FALSE),"")="Capacità da verificare"),"Rivedere capienza",IF(AND(E134&lt;&gt;"",E134&lt;&gt;"Nessuno",G134&lt;&gt;"Sì"),"Verificare vincolo","Assegnato"))))),"Conferma da verificare")))))</f>
        <v/>
      </c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4">
        <f>IF(B135="","",IF(C135="","Conferma da verificare",IF(C135="Non partecipa","Non da assegnare",IF(C135="In attesa",IF(F135="","In attesa","Rivedere assegnazione"),IF(C135="Confermato",IF(F135="","Da assegnare",IF(COUNTIF(Tavoli!$B$4:$B$103,F135)=0,"Tavolo non valido",IF(COUNTIF(Tavoli!$B$4:$B$103,F135)&gt;1,"Tavolo ambiguo",IF(OR(IFERROR(VLOOKUP(F135,Tavoli!$B$4:$H$103,7,FALSE),"")="Sovraccarico",IFERROR(VLOOKUP(F135,Tavoli!$B$4:$H$103,7,FALSE),"")="Capacità da verificare"),"Rivedere capienza",IF(AND(E135&lt;&gt;"",E135&lt;&gt;"Nessuno",G135&lt;&gt;"Sì"),"Verificare vincolo","Assegnato"))))),"Conferma da verificare")))))</f>
        <v/>
      </c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3">
        <f>IF(B136="","",IF(C136="","Conferma da verificare",IF(C136="Non partecipa","Non da assegnare",IF(C136="In attesa",IF(F136="","In attesa","Rivedere assegnazione"),IF(C136="Confermato",IF(F136="","Da assegnare",IF(COUNTIF(Tavoli!$B$4:$B$103,F136)=0,"Tavolo non valido",IF(COUNTIF(Tavoli!$B$4:$B$103,F136)&gt;1,"Tavolo ambiguo",IF(OR(IFERROR(VLOOKUP(F136,Tavoli!$B$4:$H$103,7,FALSE),"")="Sovraccarico",IFERROR(VLOOKUP(F136,Tavoli!$B$4:$H$103,7,FALSE),"")="Capacità da verificare"),"Rivedere capienza",IF(AND(E136&lt;&gt;"",E136&lt;&gt;"Nessuno",G136&lt;&gt;"Sì"),"Verificare vincolo","Assegnato"))))),"Conferma da verificare")))))</f>
        <v/>
      </c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4">
        <f>IF(B137="","",IF(C137="","Conferma da verificare",IF(C137="Non partecipa","Non da assegnare",IF(C137="In attesa",IF(F137="","In attesa","Rivedere assegnazione"),IF(C137="Confermato",IF(F137="","Da assegnare",IF(COUNTIF(Tavoli!$B$4:$B$103,F137)=0,"Tavolo non valido",IF(COUNTIF(Tavoli!$B$4:$B$103,F137)&gt;1,"Tavolo ambiguo",IF(OR(IFERROR(VLOOKUP(F137,Tavoli!$B$4:$H$103,7,FALSE),"")="Sovraccarico",IFERROR(VLOOKUP(F137,Tavoli!$B$4:$H$103,7,FALSE),"")="Capacità da verificare"),"Rivedere capienza",IF(AND(E137&lt;&gt;"",E137&lt;&gt;"Nessuno",G137&lt;&gt;"Sì"),"Verificare vincolo","Assegnato"))))),"Conferma da verificare")))))</f>
        <v/>
      </c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3">
        <f>IF(B138="","",IF(C138="","Conferma da verificare",IF(C138="Non partecipa","Non da assegnare",IF(C138="In attesa",IF(F138="","In attesa","Rivedere assegnazione"),IF(C138="Confermato",IF(F138="","Da assegnare",IF(COUNTIF(Tavoli!$B$4:$B$103,F138)=0,"Tavolo non valido",IF(COUNTIF(Tavoli!$B$4:$B$103,F138)&gt;1,"Tavolo ambiguo",IF(OR(IFERROR(VLOOKUP(F138,Tavoli!$B$4:$H$103,7,FALSE),"")="Sovraccarico",IFERROR(VLOOKUP(F138,Tavoli!$B$4:$H$103,7,FALSE),"")="Capacità da verificare"),"Rivedere capienza",IF(AND(E138&lt;&gt;"",E138&lt;&gt;"Nessuno",G138&lt;&gt;"Sì"),"Verificare vincolo","Assegnato"))))),"Conferma da verificare")))))</f>
        <v/>
      </c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4">
        <f>IF(B139="","",IF(C139="","Conferma da verificare",IF(C139="Non partecipa","Non da assegnare",IF(C139="In attesa",IF(F139="","In attesa","Rivedere assegnazione"),IF(C139="Confermato",IF(F139="","Da assegnare",IF(COUNTIF(Tavoli!$B$4:$B$103,F139)=0,"Tavolo non valido",IF(COUNTIF(Tavoli!$B$4:$B$103,F139)&gt;1,"Tavolo ambiguo",IF(OR(IFERROR(VLOOKUP(F139,Tavoli!$B$4:$H$103,7,FALSE),"")="Sovraccarico",IFERROR(VLOOKUP(F139,Tavoli!$B$4:$H$103,7,FALSE),"")="Capacità da verificare"),"Rivedere capienza",IF(AND(E139&lt;&gt;"",E139&lt;&gt;"Nessuno",G139&lt;&gt;"Sì"),"Verificare vincolo","Assegnato"))))),"Conferma da verificare")))))</f>
        <v/>
      </c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3">
        <f>IF(B140="","",IF(C140="","Conferma da verificare",IF(C140="Non partecipa","Non da assegnare",IF(C140="In attesa",IF(F140="","In attesa","Rivedere assegnazione"),IF(C140="Confermato",IF(F140="","Da assegnare",IF(COUNTIF(Tavoli!$B$4:$B$103,F140)=0,"Tavolo non valido",IF(COUNTIF(Tavoli!$B$4:$B$103,F140)&gt;1,"Tavolo ambiguo",IF(OR(IFERROR(VLOOKUP(F140,Tavoli!$B$4:$H$103,7,FALSE),"")="Sovraccarico",IFERROR(VLOOKUP(F140,Tavoli!$B$4:$H$103,7,FALSE),"")="Capacità da verificare"),"Rivedere capienza",IF(AND(E140&lt;&gt;"",E140&lt;&gt;"Nessuno",G140&lt;&gt;"Sì"),"Verificare vincolo","Assegnato"))))),"Conferma da verificare")))))</f>
        <v/>
      </c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4">
        <f>IF(B141="","",IF(C141="","Conferma da verificare",IF(C141="Non partecipa","Non da assegnare",IF(C141="In attesa",IF(F141="","In attesa","Rivedere assegnazione"),IF(C141="Confermato",IF(F141="","Da assegnare",IF(COUNTIF(Tavoli!$B$4:$B$103,F141)=0,"Tavolo non valido",IF(COUNTIF(Tavoli!$B$4:$B$103,F141)&gt;1,"Tavolo ambiguo",IF(OR(IFERROR(VLOOKUP(F141,Tavoli!$B$4:$H$103,7,FALSE),"")="Sovraccarico",IFERROR(VLOOKUP(F141,Tavoli!$B$4:$H$103,7,FALSE),"")="Capacità da verificare"),"Rivedere capienza",IF(AND(E141&lt;&gt;"",E141&lt;&gt;"Nessuno",G141&lt;&gt;"Sì"),"Verificare vincolo","Assegnato"))))),"Conferma da verificare")))))</f>
        <v/>
      </c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3">
        <f>IF(B142="","",IF(C142="","Conferma da verificare",IF(C142="Non partecipa","Non da assegnare",IF(C142="In attesa",IF(F142="","In attesa","Rivedere assegnazione"),IF(C142="Confermato",IF(F142="","Da assegnare",IF(COUNTIF(Tavoli!$B$4:$B$103,F142)=0,"Tavolo non valido",IF(COUNTIF(Tavoli!$B$4:$B$103,F142)&gt;1,"Tavolo ambiguo",IF(OR(IFERROR(VLOOKUP(F142,Tavoli!$B$4:$H$103,7,FALSE),"")="Sovraccarico",IFERROR(VLOOKUP(F142,Tavoli!$B$4:$H$103,7,FALSE),"")="Capacità da verificare"),"Rivedere capienza",IF(AND(E142&lt;&gt;"",E142&lt;&gt;"Nessuno",G142&lt;&gt;"Sì"),"Verificare vincolo","Assegnato"))))),"Conferma da verificare")))))</f>
        <v/>
      </c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4">
        <f>IF(B143="","",IF(C143="","Conferma da verificare",IF(C143="Non partecipa","Non da assegnare",IF(C143="In attesa",IF(F143="","In attesa","Rivedere assegnazione"),IF(C143="Confermato",IF(F143="","Da assegnare",IF(COUNTIF(Tavoli!$B$4:$B$103,F143)=0,"Tavolo non valido",IF(COUNTIF(Tavoli!$B$4:$B$103,F143)&gt;1,"Tavolo ambiguo",IF(OR(IFERROR(VLOOKUP(F143,Tavoli!$B$4:$H$103,7,FALSE),"")="Sovraccarico",IFERROR(VLOOKUP(F143,Tavoli!$B$4:$H$103,7,FALSE),"")="Capacità da verificare"),"Rivedere capienza",IF(AND(E143&lt;&gt;"",E143&lt;&gt;"Nessuno",G143&lt;&gt;"Sì"),"Verificare vincolo","Assegnato"))))),"Conferma da verificare")))))</f>
        <v/>
      </c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3">
        <f>IF(B144="","",IF(C144="","Conferma da verificare",IF(C144="Non partecipa","Non da assegnare",IF(C144="In attesa",IF(F144="","In attesa","Rivedere assegnazione"),IF(C144="Confermato",IF(F144="","Da assegnare",IF(COUNTIF(Tavoli!$B$4:$B$103,F144)=0,"Tavolo non valido",IF(COUNTIF(Tavoli!$B$4:$B$103,F144)&gt;1,"Tavolo ambiguo",IF(OR(IFERROR(VLOOKUP(F144,Tavoli!$B$4:$H$103,7,FALSE),"")="Sovraccarico",IFERROR(VLOOKUP(F144,Tavoli!$B$4:$H$103,7,FALSE),"")="Capacità da verificare"),"Rivedere capienza",IF(AND(E144&lt;&gt;"",E144&lt;&gt;"Nessuno",G144&lt;&gt;"Sì"),"Verificare vincolo","Assegnato"))))),"Conferma da verificare")))))</f>
        <v/>
      </c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4">
        <f>IF(B145="","",IF(C145="","Conferma da verificare",IF(C145="Non partecipa","Non da assegnare",IF(C145="In attesa",IF(F145="","In attesa","Rivedere assegnazione"),IF(C145="Confermato",IF(F145="","Da assegnare",IF(COUNTIF(Tavoli!$B$4:$B$103,F145)=0,"Tavolo non valido",IF(COUNTIF(Tavoli!$B$4:$B$103,F145)&gt;1,"Tavolo ambiguo",IF(OR(IFERROR(VLOOKUP(F145,Tavoli!$B$4:$H$103,7,FALSE),"")="Sovraccarico",IFERROR(VLOOKUP(F145,Tavoli!$B$4:$H$103,7,FALSE),"")="Capacità da verificare"),"Rivedere capienza",IF(AND(E145&lt;&gt;"",E145&lt;&gt;"Nessuno",G145&lt;&gt;"Sì"),"Verificare vincolo","Assegnato"))))),"Conferma da verificare")))))</f>
        <v/>
      </c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3">
        <f>IF(B146="","",IF(C146="","Conferma da verificare",IF(C146="Non partecipa","Non da assegnare",IF(C146="In attesa",IF(F146="","In attesa","Rivedere assegnazione"),IF(C146="Confermato",IF(F146="","Da assegnare",IF(COUNTIF(Tavoli!$B$4:$B$103,F146)=0,"Tavolo non valido",IF(COUNTIF(Tavoli!$B$4:$B$103,F146)&gt;1,"Tavolo ambiguo",IF(OR(IFERROR(VLOOKUP(F146,Tavoli!$B$4:$H$103,7,FALSE),"")="Sovraccarico",IFERROR(VLOOKUP(F146,Tavoli!$B$4:$H$103,7,FALSE),"")="Capacità da verificare"),"Rivedere capienza",IF(AND(E146&lt;&gt;"",E146&lt;&gt;"Nessuno",G146&lt;&gt;"Sì"),"Verificare vincolo","Assegnato"))))),"Conferma da verificare")))))</f>
        <v/>
      </c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4">
        <f>IF(B147="","",IF(C147="","Conferma da verificare",IF(C147="Non partecipa","Non da assegnare",IF(C147="In attesa",IF(F147="","In attesa","Rivedere assegnazione"),IF(C147="Confermato",IF(F147="","Da assegnare",IF(COUNTIF(Tavoli!$B$4:$B$103,F147)=0,"Tavolo non valido",IF(COUNTIF(Tavoli!$B$4:$B$103,F147)&gt;1,"Tavolo ambiguo",IF(OR(IFERROR(VLOOKUP(F147,Tavoli!$B$4:$H$103,7,FALSE),"")="Sovraccarico",IFERROR(VLOOKUP(F147,Tavoli!$B$4:$H$103,7,FALSE),"")="Capacità da verificare"),"Rivedere capienza",IF(AND(E147&lt;&gt;"",E147&lt;&gt;"Nessuno",G147&lt;&gt;"Sì"),"Verificare vincolo","Assegnato"))))),"Conferma da verificare")))))</f>
        <v/>
      </c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3">
        <f>IF(B148="","",IF(C148="","Conferma da verificare",IF(C148="Non partecipa","Non da assegnare",IF(C148="In attesa",IF(F148="","In attesa","Rivedere assegnazione"),IF(C148="Confermato",IF(F148="","Da assegnare",IF(COUNTIF(Tavoli!$B$4:$B$103,F148)=0,"Tavolo non valido",IF(COUNTIF(Tavoli!$B$4:$B$103,F148)&gt;1,"Tavolo ambiguo",IF(OR(IFERROR(VLOOKUP(F148,Tavoli!$B$4:$H$103,7,FALSE),"")="Sovraccarico",IFERROR(VLOOKUP(F148,Tavoli!$B$4:$H$103,7,FALSE),"")="Capacità da verificare"),"Rivedere capienza",IF(AND(E148&lt;&gt;"",E148&lt;&gt;"Nessuno",G148&lt;&gt;"Sì"),"Verificare vincolo","Assegnato"))))),"Conferma da verificare")))))</f>
        <v/>
      </c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4">
        <f>IF(B149="","",IF(C149="","Conferma da verificare",IF(C149="Non partecipa","Non da assegnare",IF(C149="In attesa",IF(F149="","In attesa","Rivedere assegnazione"),IF(C149="Confermato",IF(F149="","Da assegnare",IF(COUNTIF(Tavoli!$B$4:$B$103,F149)=0,"Tavolo non valido",IF(COUNTIF(Tavoli!$B$4:$B$103,F149)&gt;1,"Tavolo ambiguo",IF(OR(IFERROR(VLOOKUP(F149,Tavoli!$B$4:$H$103,7,FALSE),"")="Sovraccarico",IFERROR(VLOOKUP(F149,Tavoli!$B$4:$H$103,7,FALSE),"")="Capacità da verificare"),"Rivedere capienza",IF(AND(E149&lt;&gt;"",E149&lt;&gt;"Nessuno",G149&lt;&gt;"Sì"),"Verificare vincolo","Assegnato"))))),"Conferma da verificare")))))</f>
        <v/>
      </c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3">
        <f>IF(B150="","",IF(C150="","Conferma da verificare",IF(C150="Non partecipa","Non da assegnare",IF(C150="In attesa",IF(F150="","In attesa","Rivedere assegnazione"),IF(C150="Confermato",IF(F150="","Da assegnare",IF(COUNTIF(Tavoli!$B$4:$B$103,F150)=0,"Tavolo non valido",IF(COUNTIF(Tavoli!$B$4:$B$103,F150)&gt;1,"Tavolo ambiguo",IF(OR(IFERROR(VLOOKUP(F150,Tavoli!$B$4:$H$103,7,FALSE),"")="Sovraccarico",IFERROR(VLOOKUP(F150,Tavoli!$B$4:$H$103,7,FALSE),"")="Capacità da verificare"),"Rivedere capienza",IF(AND(E150&lt;&gt;"",E150&lt;&gt;"Nessuno",G150&lt;&gt;"Sì"),"Verificare vincolo","Assegnato"))))),"Conferma da verificare")))))</f>
        <v/>
      </c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4">
        <f>IF(B151="","",IF(C151="","Conferma da verificare",IF(C151="Non partecipa","Non da assegnare",IF(C151="In attesa",IF(F151="","In attesa","Rivedere assegnazione"),IF(C151="Confermato",IF(F151="","Da assegnare",IF(COUNTIF(Tavoli!$B$4:$B$103,F151)=0,"Tavolo non valido",IF(COUNTIF(Tavoli!$B$4:$B$103,F151)&gt;1,"Tavolo ambiguo",IF(OR(IFERROR(VLOOKUP(F151,Tavoli!$B$4:$H$103,7,FALSE),"")="Sovraccarico",IFERROR(VLOOKUP(F151,Tavoli!$B$4:$H$103,7,FALSE),"")="Capacità da verificare"),"Rivedere capienza",IF(AND(E151&lt;&gt;"",E151&lt;&gt;"Nessuno",G151&lt;&gt;"Sì"),"Verificare vincolo","Assegnato"))))),"Conferma da verificare")))))</f>
        <v/>
      </c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3">
        <f>IF(B152="","",IF(C152="","Conferma da verificare",IF(C152="Non partecipa","Non da assegnare",IF(C152="In attesa",IF(F152="","In attesa","Rivedere assegnazione"),IF(C152="Confermato",IF(F152="","Da assegnare",IF(COUNTIF(Tavoli!$B$4:$B$103,F152)=0,"Tavolo non valido",IF(COUNTIF(Tavoli!$B$4:$B$103,F152)&gt;1,"Tavolo ambiguo",IF(OR(IFERROR(VLOOKUP(F152,Tavoli!$B$4:$H$103,7,FALSE),"")="Sovraccarico",IFERROR(VLOOKUP(F152,Tavoli!$B$4:$H$103,7,FALSE),"")="Capacità da verificare"),"Rivedere capienza",IF(AND(E152&lt;&gt;"",E152&lt;&gt;"Nessuno",G152&lt;&gt;"Sì"),"Verificare vincolo","Assegnato"))))),"Conferma da verificare")))))</f>
        <v/>
      </c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4">
        <f>IF(B153="","",IF(C153="","Conferma da verificare",IF(C153="Non partecipa","Non da assegnare",IF(C153="In attesa",IF(F153="","In attesa","Rivedere assegnazione"),IF(C153="Confermato",IF(F153="","Da assegnare",IF(COUNTIF(Tavoli!$B$4:$B$103,F153)=0,"Tavolo non valido",IF(COUNTIF(Tavoli!$B$4:$B$103,F153)&gt;1,"Tavolo ambiguo",IF(OR(IFERROR(VLOOKUP(F153,Tavoli!$B$4:$H$103,7,FALSE),"")="Sovraccarico",IFERROR(VLOOKUP(F153,Tavoli!$B$4:$H$103,7,FALSE),"")="Capacità da verificare"),"Rivedere capienza",IF(AND(E153&lt;&gt;"",E153&lt;&gt;"Nessuno",G153&lt;&gt;"Sì"),"Verificare vincolo","Assegnato"))))),"Conferma da verificare")))))</f>
        <v/>
      </c>
    </row>
  </sheetData>
  <autoFilter ref="A3:I153"/>
  <mergeCells count="1">
    <mergeCell ref="A1:I1"/>
  </mergeCells>
  <conditionalFormatting sqref="A4:A153">
    <cfRule type="expression" priority="1" dxfId="0">
      <formula>AND($A4&lt;&gt;"",COUNTIF($A$4:$A$153,$A4)&gt;1)</formula>
    </cfRule>
  </conditionalFormatting>
  <conditionalFormatting sqref="G4:G153">
    <cfRule type="expression" priority="2" dxfId="1">
      <formula>$G4="Da verificare"</formula>
    </cfRule>
  </conditionalFormatting>
  <conditionalFormatting sqref="I4:I153">
    <cfRule type="expression" priority="3" dxfId="2">
      <formula>$I4="Assegnato"</formula>
    </cfRule>
    <cfRule type="expression" priority="4" dxfId="1">
      <formula>OR($I4="Verificare vincolo",$I4="In attesa")</formula>
    </cfRule>
    <cfRule type="expression" priority="5" dxfId="0">
      <formula>OR($I4="Da assegnare",$I4="Rivedere assegnazione",$I4="Rivedere capienza",$I4="Tavolo non valido",$I4="Tavolo ambiguo",$I4="Conferma da verificare")</formula>
    </cfRule>
  </conditionalFormatting>
  <dataValidations count="4">
    <dataValidation sqref="C4:C153" showDropDown="0" showInputMessage="1" showErrorMessage="1" allowBlank="0" errorTitle="Conferma non valida" error="Selezionare una delle opzioni di conferma disponibili." promptTitle="Conferma" prompt="Indicare lo stato della conferma." type="list">
      <formula1>INDIRECT("'Parametri'!$D$4:$D$6")</formula1>
    </dataValidation>
    <dataValidation sqref="E4:E153" showDropDown="0" showInputMessage="1" showErrorMessage="1" allowBlank="0" errorTitle="Vincolo non valido" error="Selezionare un vincolo o una preferenza dall'elenco." promptTitle="Vincolo o preferenza" prompt="Scegliere il vincolo da controllare." type="list">
      <formula1>INDIRECT("'Parametri'!$F$4:$F$8")</formula1>
    </dataValidation>
    <dataValidation sqref="F4:F153" showDropDown="0" showInputMessage="1" showErrorMessage="1" allowBlank="0" errorTitle="Tavolo non valido" error="Selezionare un tavolo presente nel foglio Tavoli." promptTitle="Assegnazione tavolo" prompt="Assegnare un tavolo già registrato." type="list">
      <formula1>INDIRECT("'Tavoli'!$B$4:$B$103")</formula1>
    </dataValidation>
    <dataValidation sqref="G4:G153" showDropDown="0" showInputMessage="1" showErrorMessage="1" allowBlank="0" errorTitle="Verifica non valida" error="Selezionare un esito di verifica dall'elenco." promptTitle="Verifica vincolo" prompt="Registrare l'esito del controllo umano sul vincolo." type="list">
      <formula1>INDIRECT("'Parametri'!$E$4:$E$6")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13" customWidth="1" min="3" max="3"/>
    <col width="23" customWidth="1" min="4" max="4"/>
    <col width="24" customWidth="1" min="5" max="5"/>
    <col width="22" customWidth="1" min="6" max="6"/>
    <col width="15" customWidth="1" min="7" max="7"/>
    <col width="25" customWidth="1" min="8" max="8"/>
  </cols>
  <sheetData>
    <row r="1" ht="26" customHeight="1">
      <c r="A1" s="1" t="inlineStr">
        <is>
          <t>Piano tavoli — Tavoli e capienze</t>
        </is>
      </c>
      <c r="B1" s="20" t="n"/>
      <c r="C1" s="20" t="n"/>
      <c r="D1" s="20" t="n"/>
      <c r="E1" s="20" t="n"/>
      <c r="F1" s="20" t="n"/>
      <c r="G1" s="20" t="n"/>
      <c r="H1" s="19" t="n"/>
    </row>
    <row r="2">
      <c r="A2" s="11" t="inlineStr">
        <is>
          <t>Le capienze sono ipotesi operative modificabili: verificare manualmente spazio, disposizione e necessità degli invitati.</t>
        </is>
      </c>
    </row>
    <row r="3" ht="30" customHeight="1">
      <c r="A3" s="3" t="inlineStr">
        <is>
          <t>Codice tavolo</t>
        </is>
      </c>
      <c r="B3" s="3" t="inlineStr">
        <is>
          <t>Nome tavolo</t>
        </is>
      </c>
      <c r="C3" s="3" t="inlineStr">
        <is>
          <t>Capacità</t>
        </is>
      </c>
      <c r="D3" s="3" t="inlineStr">
        <is>
          <t>Area / posizione</t>
        </is>
      </c>
      <c r="E3" s="3" t="inlineStr">
        <is>
          <t>Responsabile</t>
        </is>
      </c>
      <c r="F3" s="3" t="inlineStr">
        <is>
          <t>Confermati assegnati</t>
        </is>
      </c>
      <c r="G3" s="3" t="inlineStr">
        <is>
          <t>Posti liberi</t>
        </is>
      </c>
      <c r="H3" s="3" t="inlineStr">
        <is>
          <t>Stato</t>
        </is>
      </c>
    </row>
    <row r="4">
      <c r="A4" s="12" t="inlineStr">
        <is>
          <t>TF-001</t>
        </is>
      </c>
      <c r="B4" s="12" t="inlineStr">
        <is>
          <t>Tavolo Fittizio Aurora</t>
        </is>
      </c>
      <c r="C4" s="15" t="n">
        <v>4</v>
      </c>
      <c r="D4" s="12" t="inlineStr">
        <is>
          <t>Area Fittizia Sala A</t>
        </is>
      </c>
      <c r="E4" s="12" t="inlineStr">
        <is>
          <t>Responsabile Fittizio A</t>
        </is>
      </c>
      <c r="F4" s="8">
        <f>IF(B4="","",COUNTIFS(Invitati!$C$4:$C$153,"Confermato",Invitati!$F$4:$F$153,B4))</f>
        <v/>
      </c>
      <c r="G4" s="8">
        <f>IF(OR(B4="",NOT(ISNUMBER(C4))),"",C4-F4)</f>
        <v/>
      </c>
      <c r="H4" s="13">
        <f>IF(B4="","",IF(COUNTIF($B$4:$B$103,B4)&gt;1,"Nome duplicato",IF(NOT(ISNUMBER(C4)),"Capacità da verificare",IF(G4&lt;0,"Sovraccarico",IF(G4=0,"Completo","Disponibile")))))</f>
        <v/>
      </c>
    </row>
    <row r="5">
      <c r="A5" s="12" t="inlineStr">
        <is>
          <t>TF-002</t>
        </is>
      </c>
      <c r="B5" s="12" t="inlineStr">
        <is>
          <t>Tavolo Fittizio Corallo</t>
        </is>
      </c>
      <c r="C5" s="15" t="n">
        <v>2</v>
      </c>
      <c r="D5" s="12" t="inlineStr">
        <is>
          <t>Area Fittizia Sala B</t>
        </is>
      </c>
      <c r="E5" s="12" t="inlineStr">
        <is>
          <t>Responsabile Fittizio B</t>
        </is>
      </c>
      <c r="F5" s="7">
        <f>IF(B5="","",COUNTIFS(Invitati!$C$4:$C$153,"Confermato",Invitati!$F$4:$F$153,B5))</f>
        <v/>
      </c>
      <c r="G5" s="7">
        <f>IF(OR(B5="",NOT(ISNUMBER(C5))),"",C5-F5)</f>
        <v/>
      </c>
      <c r="H5" s="14">
        <f>IF(B5="","",IF(COUNTIF($B$4:$B$103,B5)&gt;1,"Nome duplicato",IF(NOT(ISNUMBER(C5)),"Capacità da verificare",IF(G5&lt;0,"Sovraccarico",IF(G5=0,"Completo","Disponibile")))))</f>
        <v/>
      </c>
    </row>
    <row r="6">
      <c r="A6" s="12" t="n"/>
      <c r="B6" s="12" t="n"/>
      <c r="C6" s="15" t="n"/>
      <c r="D6" s="12" t="n"/>
      <c r="E6" s="12" t="n"/>
      <c r="F6" s="8">
        <f>IF(B6="","",COUNTIFS(Invitati!$C$4:$C$153,"Confermato",Invitati!$F$4:$F$153,B6))</f>
        <v/>
      </c>
      <c r="G6" s="8">
        <f>IF(OR(B6="",NOT(ISNUMBER(C6))),"",C6-F6)</f>
        <v/>
      </c>
      <c r="H6" s="13">
        <f>IF(B6="","",IF(COUNTIF($B$4:$B$103,B6)&gt;1,"Nome duplicato",IF(NOT(ISNUMBER(C6)),"Capacità da verificare",IF(G6&lt;0,"Sovraccarico",IF(G6=0,"Completo","Disponibile")))))</f>
        <v/>
      </c>
    </row>
    <row r="7">
      <c r="A7" s="12" t="n"/>
      <c r="B7" s="12" t="n"/>
      <c r="C7" s="15" t="n"/>
      <c r="D7" s="12" t="n"/>
      <c r="E7" s="12" t="n"/>
      <c r="F7" s="7">
        <f>IF(B7="","",COUNTIFS(Invitati!$C$4:$C$153,"Confermato",Invitati!$F$4:$F$153,B7))</f>
        <v/>
      </c>
      <c r="G7" s="7">
        <f>IF(OR(B7="",NOT(ISNUMBER(C7))),"",C7-F7)</f>
        <v/>
      </c>
      <c r="H7" s="14">
        <f>IF(B7="","",IF(COUNTIF($B$4:$B$103,B7)&gt;1,"Nome duplicato",IF(NOT(ISNUMBER(C7)),"Capacità da verificare",IF(G7&lt;0,"Sovraccarico",IF(G7=0,"Completo","Disponibile")))))</f>
        <v/>
      </c>
    </row>
    <row r="8">
      <c r="A8" s="12" t="n"/>
      <c r="B8" s="12" t="n"/>
      <c r="C8" s="15" t="n"/>
      <c r="D8" s="12" t="n"/>
      <c r="E8" s="12" t="n"/>
      <c r="F8" s="8">
        <f>IF(B8="","",COUNTIFS(Invitati!$C$4:$C$153,"Confermato",Invitati!$F$4:$F$153,B8))</f>
        <v/>
      </c>
      <c r="G8" s="8">
        <f>IF(OR(B8="",NOT(ISNUMBER(C8))),"",C8-F8)</f>
        <v/>
      </c>
      <c r="H8" s="13">
        <f>IF(B8="","",IF(COUNTIF($B$4:$B$103,B8)&gt;1,"Nome duplicato",IF(NOT(ISNUMBER(C8)),"Capacità da verificare",IF(G8&lt;0,"Sovraccarico",IF(G8=0,"Completo","Disponibile")))))</f>
        <v/>
      </c>
    </row>
    <row r="9">
      <c r="A9" s="12" t="n"/>
      <c r="B9" s="12" t="n"/>
      <c r="C9" s="15" t="n"/>
      <c r="D9" s="12" t="n"/>
      <c r="E9" s="12" t="n"/>
      <c r="F9" s="7">
        <f>IF(B9="","",COUNTIFS(Invitati!$C$4:$C$153,"Confermato",Invitati!$F$4:$F$153,B9))</f>
        <v/>
      </c>
      <c r="G9" s="7">
        <f>IF(OR(B9="",NOT(ISNUMBER(C9))),"",C9-F9)</f>
        <v/>
      </c>
      <c r="H9" s="14">
        <f>IF(B9="","",IF(COUNTIF($B$4:$B$103,B9)&gt;1,"Nome duplicato",IF(NOT(ISNUMBER(C9)),"Capacità da verificare",IF(G9&lt;0,"Sovraccarico",IF(G9=0,"Completo","Disponibile")))))</f>
        <v/>
      </c>
    </row>
    <row r="10">
      <c r="A10" s="12" t="n"/>
      <c r="B10" s="12" t="n"/>
      <c r="C10" s="15" t="n"/>
      <c r="D10" s="12" t="n"/>
      <c r="E10" s="12" t="n"/>
      <c r="F10" s="8">
        <f>IF(B10="","",COUNTIFS(Invitati!$C$4:$C$153,"Confermato",Invitati!$F$4:$F$153,B10))</f>
        <v/>
      </c>
      <c r="G10" s="8">
        <f>IF(OR(B10="",NOT(ISNUMBER(C10))),"",C10-F10)</f>
        <v/>
      </c>
      <c r="H10" s="13">
        <f>IF(B10="","",IF(COUNTIF($B$4:$B$103,B10)&gt;1,"Nome duplicato",IF(NOT(ISNUMBER(C10)),"Capacità da verificare",IF(G10&lt;0,"Sovraccarico",IF(G10=0,"Completo","Disponibile")))))</f>
        <v/>
      </c>
    </row>
    <row r="11">
      <c r="A11" s="12" t="n"/>
      <c r="B11" s="12" t="n"/>
      <c r="C11" s="15" t="n"/>
      <c r="D11" s="12" t="n"/>
      <c r="E11" s="12" t="n"/>
      <c r="F11" s="7">
        <f>IF(B11="","",COUNTIFS(Invitati!$C$4:$C$153,"Confermato",Invitati!$F$4:$F$153,B11))</f>
        <v/>
      </c>
      <c r="G11" s="7">
        <f>IF(OR(B11="",NOT(ISNUMBER(C11))),"",C11-F11)</f>
        <v/>
      </c>
      <c r="H11" s="14">
        <f>IF(B11="","",IF(COUNTIF($B$4:$B$103,B11)&gt;1,"Nome duplicato",IF(NOT(ISNUMBER(C11)),"Capacità da verificare",IF(G11&lt;0,"Sovraccarico",IF(G11=0,"Completo","Disponibile")))))</f>
        <v/>
      </c>
    </row>
    <row r="12">
      <c r="A12" s="12" t="n"/>
      <c r="B12" s="12" t="n"/>
      <c r="C12" s="15" t="n"/>
      <c r="D12" s="12" t="n"/>
      <c r="E12" s="12" t="n"/>
      <c r="F12" s="8">
        <f>IF(B12="","",COUNTIFS(Invitati!$C$4:$C$153,"Confermato",Invitati!$F$4:$F$153,B12))</f>
        <v/>
      </c>
      <c r="G12" s="8">
        <f>IF(OR(B12="",NOT(ISNUMBER(C12))),"",C12-F12)</f>
        <v/>
      </c>
      <c r="H12" s="13">
        <f>IF(B12="","",IF(COUNTIF($B$4:$B$103,B12)&gt;1,"Nome duplicato",IF(NOT(ISNUMBER(C12)),"Capacità da verificare",IF(G12&lt;0,"Sovraccarico",IF(G12=0,"Completo","Disponibile")))))</f>
        <v/>
      </c>
    </row>
    <row r="13">
      <c r="A13" s="12" t="n"/>
      <c r="B13" s="12" t="n"/>
      <c r="C13" s="15" t="n"/>
      <c r="D13" s="12" t="n"/>
      <c r="E13" s="12" t="n"/>
      <c r="F13" s="7">
        <f>IF(B13="","",COUNTIFS(Invitati!$C$4:$C$153,"Confermato",Invitati!$F$4:$F$153,B13))</f>
        <v/>
      </c>
      <c r="G13" s="7">
        <f>IF(OR(B13="",NOT(ISNUMBER(C13))),"",C13-F13)</f>
        <v/>
      </c>
      <c r="H13" s="14">
        <f>IF(B13="","",IF(COUNTIF($B$4:$B$103,B13)&gt;1,"Nome duplicato",IF(NOT(ISNUMBER(C13)),"Capacità da verificare",IF(G13&lt;0,"Sovraccarico",IF(G13=0,"Completo","Disponibile")))))</f>
        <v/>
      </c>
    </row>
    <row r="14">
      <c r="A14" s="12" t="n"/>
      <c r="B14" s="12" t="n"/>
      <c r="C14" s="15" t="n"/>
      <c r="D14" s="12" t="n"/>
      <c r="E14" s="12" t="n"/>
      <c r="F14" s="8">
        <f>IF(B14="","",COUNTIFS(Invitati!$C$4:$C$153,"Confermato",Invitati!$F$4:$F$153,B14))</f>
        <v/>
      </c>
      <c r="G14" s="8">
        <f>IF(OR(B14="",NOT(ISNUMBER(C14))),"",C14-F14)</f>
        <v/>
      </c>
      <c r="H14" s="13">
        <f>IF(B14="","",IF(COUNTIF($B$4:$B$103,B14)&gt;1,"Nome duplicato",IF(NOT(ISNUMBER(C14)),"Capacità da verificare",IF(G14&lt;0,"Sovraccarico",IF(G14=0,"Completo","Disponibile")))))</f>
        <v/>
      </c>
    </row>
    <row r="15">
      <c r="A15" s="12" t="n"/>
      <c r="B15" s="12" t="n"/>
      <c r="C15" s="15" t="n"/>
      <c r="D15" s="12" t="n"/>
      <c r="E15" s="12" t="n"/>
      <c r="F15" s="7">
        <f>IF(B15="","",COUNTIFS(Invitati!$C$4:$C$153,"Confermato",Invitati!$F$4:$F$153,B15))</f>
        <v/>
      </c>
      <c r="G15" s="7">
        <f>IF(OR(B15="",NOT(ISNUMBER(C15))),"",C15-F15)</f>
        <v/>
      </c>
      <c r="H15" s="14">
        <f>IF(B15="","",IF(COUNTIF($B$4:$B$103,B15)&gt;1,"Nome duplicato",IF(NOT(ISNUMBER(C15)),"Capacità da verificare",IF(G15&lt;0,"Sovraccarico",IF(G15=0,"Completo","Disponibile")))))</f>
        <v/>
      </c>
    </row>
    <row r="16">
      <c r="A16" s="12" t="n"/>
      <c r="B16" s="12" t="n"/>
      <c r="C16" s="15" t="n"/>
      <c r="D16" s="12" t="n"/>
      <c r="E16" s="12" t="n"/>
      <c r="F16" s="8">
        <f>IF(B16="","",COUNTIFS(Invitati!$C$4:$C$153,"Confermato",Invitati!$F$4:$F$153,B16))</f>
        <v/>
      </c>
      <c r="G16" s="8">
        <f>IF(OR(B16="",NOT(ISNUMBER(C16))),"",C16-F16)</f>
        <v/>
      </c>
      <c r="H16" s="13">
        <f>IF(B16="","",IF(COUNTIF($B$4:$B$103,B16)&gt;1,"Nome duplicato",IF(NOT(ISNUMBER(C16)),"Capacità da verificare",IF(G16&lt;0,"Sovraccarico",IF(G16=0,"Completo","Disponibile")))))</f>
        <v/>
      </c>
    </row>
    <row r="17">
      <c r="A17" s="12" t="n"/>
      <c r="B17" s="12" t="n"/>
      <c r="C17" s="15" t="n"/>
      <c r="D17" s="12" t="n"/>
      <c r="E17" s="12" t="n"/>
      <c r="F17" s="7">
        <f>IF(B17="","",COUNTIFS(Invitati!$C$4:$C$153,"Confermato",Invitati!$F$4:$F$153,B17))</f>
        <v/>
      </c>
      <c r="G17" s="7">
        <f>IF(OR(B17="",NOT(ISNUMBER(C17))),"",C17-F17)</f>
        <v/>
      </c>
      <c r="H17" s="14">
        <f>IF(B17="","",IF(COUNTIF($B$4:$B$103,B17)&gt;1,"Nome duplicato",IF(NOT(ISNUMBER(C17)),"Capacità da verificare",IF(G17&lt;0,"Sovraccarico",IF(G17=0,"Completo","Disponibile")))))</f>
        <v/>
      </c>
    </row>
    <row r="18">
      <c r="A18" s="12" t="n"/>
      <c r="B18" s="12" t="n"/>
      <c r="C18" s="15" t="n"/>
      <c r="D18" s="12" t="n"/>
      <c r="E18" s="12" t="n"/>
      <c r="F18" s="8">
        <f>IF(B18="","",COUNTIFS(Invitati!$C$4:$C$153,"Confermato",Invitati!$F$4:$F$153,B18))</f>
        <v/>
      </c>
      <c r="G18" s="8">
        <f>IF(OR(B18="",NOT(ISNUMBER(C18))),"",C18-F18)</f>
        <v/>
      </c>
      <c r="H18" s="13">
        <f>IF(B18="","",IF(COUNTIF($B$4:$B$103,B18)&gt;1,"Nome duplicato",IF(NOT(ISNUMBER(C18)),"Capacità da verificare",IF(G18&lt;0,"Sovraccarico",IF(G18=0,"Completo","Disponibile")))))</f>
        <v/>
      </c>
    </row>
    <row r="19">
      <c r="A19" s="12" t="n"/>
      <c r="B19" s="12" t="n"/>
      <c r="C19" s="15" t="n"/>
      <c r="D19" s="12" t="n"/>
      <c r="E19" s="12" t="n"/>
      <c r="F19" s="7">
        <f>IF(B19="","",COUNTIFS(Invitati!$C$4:$C$153,"Confermato",Invitati!$F$4:$F$153,B19))</f>
        <v/>
      </c>
      <c r="G19" s="7">
        <f>IF(OR(B19="",NOT(ISNUMBER(C19))),"",C19-F19)</f>
        <v/>
      </c>
      <c r="H19" s="14">
        <f>IF(B19="","",IF(COUNTIF($B$4:$B$103,B19)&gt;1,"Nome duplicato",IF(NOT(ISNUMBER(C19)),"Capacità da verificare",IF(G19&lt;0,"Sovraccarico",IF(G19=0,"Completo","Disponibile")))))</f>
        <v/>
      </c>
    </row>
    <row r="20">
      <c r="A20" s="12" t="n"/>
      <c r="B20" s="12" t="n"/>
      <c r="C20" s="15" t="n"/>
      <c r="D20" s="12" t="n"/>
      <c r="E20" s="12" t="n"/>
      <c r="F20" s="8">
        <f>IF(B20="","",COUNTIFS(Invitati!$C$4:$C$153,"Confermato",Invitati!$F$4:$F$153,B20))</f>
        <v/>
      </c>
      <c r="G20" s="8">
        <f>IF(OR(B20="",NOT(ISNUMBER(C20))),"",C20-F20)</f>
        <v/>
      </c>
      <c r="H20" s="13">
        <f>IF(B20="","",IF(COUNTIF($B$4:$B$103,B20)&gt;1,"Nome duplicato",IF(NOT(ISNUMBER(C20)),"Capacità da verificare",IF(G20&lt;0,"Sovraccarico",IF(G20=0,"Completo","Disponibile")))))</f>
        <v/>
      </c>
    </row>
    <row r="21">
      <c r="A21" s="12" t="n"/>
      <c r="B21" s="12" t="n"/>
      <c r="C21" s="15" t="n"/>
      <c r="D21" s="12" t="n"/>
      <c r="E21" s="12" t="n"/>
      <c r="F21" s="7">
        <f>IF(B21="","",COUNTIFS(Invitati!$C$4:$C$153,"Confermato",Invitati!$F$4:$F$153,B21))</f>
        <v/>
      </c>
      <c r="G21" s="7">
        <f>IF(OR(B21="",NOT(ISNUMBER(C21))),"",C21-F21)</f>
        <v/>
      </c>
      <c r="H21" s="14">
        <f>IF(B21="","",IF(COUNTIF($B$4:$B$103,B21)&gt;1,"Nome duplicato",IF(NOT(ISNUMBER(C21)),"Capacità da verificare",IF(G21&lt;0,"Sovraccarico",IF(G21=0,"Completo","Disponibile")))))</f>
        <v/>
      </c>
    </row>
    <row r="22">
      <c r="A22" s="12" t="n"/>
      <c r="B22" s="12" t="n"/>
      <c r="C22" s="15" t="n"/>
      <c r="D22" s="12" t="n"/>
      <c r="E22" s="12" t="n"/>
      <c r="F22" s="8">
        <f>IF(B22="","",COUNTIFS(Invitati!$C$4:$C$153,"Confermato",Invitati!$F$4:$F$153,B22))</f>
        <v/>
      </c>
      <c r="G22" s="8">
        <f>IF(OR(B22="",NOT(ISNUMBER(C22))),"",C22-F22)</f>
        <v/>
      </c>
      <c r="H22" s="13">
        <f>IF(B22="","",IF(COUNTIF($B$4:$B$103,B22)&gt;1,"Nome duplicato",IF(NOT(ISNUMBER(C22)),"Capacità da verificare",IF(G22&lt;0,"Sovraccarico",IF(G22=0,"Completo","Disponibile")))))</f>
        <v/>
      </c>
    </row>
    <row r="23">
      <c r="A23" s="12" t="n"/>
      <c r="B23" s="12" t="n"/>
      <c r="C23" s="15" t="n"/>
      <c r="D23" s="12" t="n"/>
      <c r="E23" s="12" t="n"/>
      <c r="F23" s="7">
        <f>IF(B23="","",COUNTIFS(Invitati!$C$4:$C$153,"Confermato",Invitati!$F$4:$F$153,B23))</f>
        <v/>
      </c>
      <c r="G23" s="7">
        <f>IF(OR(B23="",NOT(ISNUMBER(C23))),"",C23-F23)</f>
        <v/>
      </c>
      <c r="H23" s="14">
        <f>IF(B23="","",IF(COUNTIF($B$4:$B$103,B23)&gt;1,"Nome duplicato",IF(NOT(ISNUMBER(C23)),"Capacità da verificare",IF(G23&lt;0,"Sovraccarico",IF(G23=0,"Completo","Disponibile")))))</f>
        <v/>
      </c>
    </row>
    <row r="24">
      <c r="A24" s="12" t="n"/>
      <c r="B24" s="12" t="n"/>
      <c r="C24" s="15" t="n"/>
      <c r="D24" s="12" t="n"/>
      <c r="E24" s="12" t="n"/>
      <c r="F24" s="8">
        <f>IF(B24="","",COUNTIFS(Invitati!$C$4:$C$153,"Confermato",Invitati!$F$4:$F$153,B24))</f>
        <v/>
      </c>
      <c r="G24" s="8">
        <f>IF(OR(B24="",NOT(ISNUMBER(C24))),"",C24-F24)</f>
        <v/>
      </c>
      <c r="H24" s="13">
        <f>IF(B24="","",IF(COUNTIF($B$4:$B$103,B24)&gt;1,"Nome duplicato",IF(NOT(ISNUMBER(C24)),"Capacità da verificare",IF(G24&lt;0,"Sovraccarico",IF(G24=0,"Completo","Disponibile")))))</f>
        <v/>
      </c>
    </row>
    <row r="25">
      <c r="A25" s="12" t="n"/>
      <c r="B25" s="12" t="n"/>
      <c r="C25" s="15" t="n"/>
      <c r="D25" s="12" t="n"/>
      <c r="E25" s="12" t="n"/>
      <c r="F25" s="7">
        <f>IF(B25="","",COUNTIFS(Invitati!$C$4:$C$153,"Confermato",Invitati!$F$4:$F$153,B25))</f>
        <v/>
      </c>
      <c r="G25" s="7">
        <f>IF(OR(B25="",NOT(ISNUMBER(C25))),"",C25-F25)</f>
        <v/>
      </c>
      <c r="H25" s="14">
        <f>IF(B25="","",IF(COUNTIF($B$4:$B$103,B25)&gt;1,"Nome duplicato",IF(NOT(ISNUMBER(C25)),"Capacità da verificare",IF(G25&lt;0,"Sovraccarico",IF(G25=0,"Completo","Disponibile")))))</f>
        <v/>
      </c>
    </row>
    <row r="26">
      <c r="A26" s="12" t="n"/>
      <c r="B26" s="12" t="n"/>
      <c r="C26" s="15" t="n"/>
      <c r="D26" s="12" t="n"/>
      <c r="E26" s="12" t="n"/>
      <c r="F26" s="8">
        <f>IF(B26="","",COUNTIFS(Invitati!$C$4:$C$153,"Confermato",Invitati!$F$4:$F$153,B26))</f>
        <v/>
      </c>
      <c r="G26" s="8">
        <f>IF(OR(B26="",NOT(ISNUMBER(C26))),"",C26-F26)</f>
        <v/>
      </c>
      <c r="H26" s="13">
        <f>IF(B26="","",IF(COUNTIF($B$4:$B$103,B26)&gt;1,"Nome duplicato",IF(NOT(ISNUMBER(C26)),"Capacità da verificare",IF(G26&lt;0,"Sovraccarico",IF(G26=0,"Completo","Disponibile")))))</f>
        <v/>
      </c>
    </row>
    <row r="27">
      <c r="A27" s="12" t="n"/>
      <c r="B27" s="12" t="n"/>
      <c r="C27" s="15" t="n"/>
      <c r="D27" s="12" t="n"/>
      <c r="E27" s="12" t="n"/>
      <c r="F27" s="7">
        <f>IF(B27="","",COUNTIFS(Invitati!$C$4:$C$153,"Confermato",Invitati!$F$4:$F$153,B27))</f>
        <v/>
      </c>
      <c r="G27" s="7">
        <f>IF(OR(B27="",NOT(ISNUMBER(C27))),"",C27-F27)</f>
        <v/>
      </c>
      <c r="H27" s="14">
        <f>IF(B27="","",IF(COUNTIF($B$4:$B$103,B27)&gt;1,"Nome duplicato",IF(NOT(ISNUMBER(C27)),"Capacità da verificare",IF(G27&lt;0,"Sovraccarico",IF(G27=0,"Completo","Disponibile")))))</f>
        <v/>
      </c>
    </row>
    <row r="28">
      <c r="A28" s="12" t="n"/>
      <c r="B28" s="12" t="n"/>
      <c r="C28" s="15" t="n"/>
      <c r="D28" s="12" t="n"/>
      <c r="E28" s="12" t="n"/>
      <c r="F28" s="8">
        <f>IF(B28="","",COUNTIFS(Invitati!$C$4:$C$153,"Confermato",Invitati!$F$4:$F$153,B28))</f>
        <v/>
      </c>
      <c r="G28" s="8">
        <f>IF(OR(B28="",NOT(ISNUMBER(C28))),"",C28-F28)</f>
        <v/>
      </c>
      <c r="H28" s="13">
        <f>IF(B28="","",IF(COUNTIF($B$4:$B$103,B28)&gt;1,"Nome duplicato",IF(NOT(ISNUMBER(C28)),"Capacità da verificare",IF(G28&lt;0,"Sovraccarico",IF(G28=0,"Completo","Disponibile")))))</f>
        <v/>
      </c>
    </row>
    <row r="29">
      <c r="A29" s="12" t="n"/>
      <c r="B29" s="12" t="n"/>
      <c r="C29" s="15" t="n"/>
      <c r="D29" s="12" t="n"/>
      <c r="E29" s="12" t="n"/>
      <c r="F29" s="7">
        <f>IF(B29="","",COUNTIFS(Invitati!$C$4:$C$153,"Confermato",Invitati!$F$4:$F$153,B29))</f>
        <v/>
      </c>
      <c r="G29" s="7">
        <f>IF(OR(B29="",NOT(ISNUMBER(C29))),"",C29-F29)</f>
        <v/>
      </c>
      <c r="H29" s="14">
        <f>IF(B29="","",IF(COUNTIF($B$4:$B$103,B29)&gt;1,"Nome duplicato",IF(NOT(ISNUMBER(C29)),"Capacità da verificare",IF(G29&lt;0,"Sovraccarico",IF(G29=0,"Completo","Disponibile")))))</f>
        <v/>
      </c>
    </row>
    <row r="30">
      <c r="A30" s="12" t="n"/>
      <c r="B30" s="12" t="n"/>
      <c r="C30" s="15" t="n"/>
      <c r="D30" s="12" t="n"/>
      <c r="E30" s="12" t="n"/>
      <c r="F30" s="8">
        <f>IF(B30="","",COUNTIFS(Invitati!$C$4:$C$153,"Confermato",Invitati!$F$4:$F$153,B30))</f>
        <v/>
      </c>
      <c r="G30" s="8">
        <f>IF(OR(B30="",NOT(ISNUMBER(C30))),"",C30-F30)</f>
        <v/>
      </c>
      <c r="H30" s="13">
        <f>IF(B30="","",IF(COUNTIF($B$4:$B$103,B30)&gt;1,"Nome duplicato",IF(NOT(ISNUMBER(C30)),"Capacità da verificare",IF(G30&lt;0,"Sovraccarico",IF(G30=0,"Completo","Disponibile")))))</f>
        <v/>
      </c>
    </row>
    <row r="31">
      <c r="A31" s="12" t="n"/>
      <c r="B31" s="12" t="n"/>
      <c r="C31" s="15" t="n"/>
      <c r="D31" s="12" t="n"/>
      <c r="E31" s="12" t="n"/>
      <c r="F31" s="7">
        <f>IF(B31="","",COUNTIFS(Invitati!$C$4:$C$153,"Confermato",Invitati!$F$4:$F$153,B31))</f>
        <v/>
      </c>
      <c r="G31" s="7">
        <f>IF(OR(B31="",NOT(ISNUMBER(C31))),"",C31-F31)</f>
        <v/>
      </c>
      <c r="H31" s="14">
        <f>IF(B31="","",IF(COUNTIF($B$4:$B$103,B31)&gt;1,"Nome duplicato",IF(NOT(ISNUMBER(C31)),"Capacità da verificare",IF(G31&lt;0,"Sovraccarico",IF(G31=0,"Completo","Disponibile")))))</f>
        <v/>
      </c>
    </row>
    <row r="32">
      <c r="A32" s="12" t="n"/>
      <c r="B32" s="12" t="n"/>
      <c r="C32" s="15" t="n"/>
      <c r="D32" s="12" t="n"/>
      <c r="E32" s="12" t="n"/>
      <c r="F32" s="8">
        <f>IF(B32="","",COUNTIFS(Invitati!$C$4:$C$153,"Confermato",Invitati!$F$4:$F$153,B32))</f>
        <v/>
      </c>
      <c r="G32" s="8">
        <f>IF(OR(B32="",NOT(ISNUMBER(C32))),"",C32-F32)</f>
        <v/>
      </c>
      <c r="H32" s="13">
        <f>IF(B32="","",IF(COUNTIF($B$4:$B$103,B32)&gt;1,"Nome duplicato",IF(NOT(ISNUMBER(C32)),"Capacità da verificare",IF(G32&lt;0,"Sovraccarico",IF(G32=0,"Completo","Disponibile")))))</f>
        <v/>
      </c>
    </row>
    <row r="33">
      <c r="A33" s="12" t="n"/>
      <c r="B33" s="12" t="n"/>
      <c r="C33" s="15" t="n"/>
      <c r="D33" s="12" t="n"/>
      <c r="E33" s="12" t="n"/>
      <c r="F33" s="7">
        <f>IF(B33="","",COUNTIFS(Invitati!$C$4:$C$153,"Confermato",Invitati!$F$4:$F$153,B33))</f>
        <v/>
      </c>
      <c r="G33" s="7">
        <f>IF(OR(B33="",NOT(ISNUMBER(C33))),"",C33-F33)</f>
        <v/>
      </c>
      <c r="H33" s="14">
        <f>IF(B33="","",IF(COUNTIF($B$4:$B$103,B33)&gt;1,"Nome duplicato",IF(NOT(ISNUMBER(C33)),"Capacità da verificare",IF(G33&lt;0,"Sovraccarico",IF(G33=0,"Completo","Disponibile")))))</f>
        <v/>
      </c>
    </row>
    <row r="34">
      <c r="A34" s="12" t="n"/>
      <c r="B34" s="12" t="n"/>
      <c r="C34" s="15" t="n"/>
      <c r="D34" s="12" t="n"/>
      <c r="E34" s="12" t="n"/>
      <c r="F34" s="8">
        <f>IF(B34="","",COUNTIFS(Invitati!$C$4:$C$153,"Confermato",Invitati!$F$4:$F$153,B34))</f>
        <v/>
      </c>
      <c r="G34" s="8">
        <f>IF(OR(B34="",NOT(ISNUMBER(C34))),"",C34-F34)</f>
        <v/>
      </c>
      <c r="H34" s="13">
        <f>IF(B34="","",IF(COUNTIF($B$4:$B$103,B34)&gt;1,"Nome duplicato",IF(NOT(ISNUMBER(C34)),"Capacità da verificare",IF(G34&lt;0,"Sovraccarico",IF(G34=0,"Completo","Disponibile")))))</f>
        <v/>
      </c>
    </row>
    <row r="35">
      <c r="A35" s="12" t="n"/>
      <c r="B35" s="12" t="n"/>
      <c r="C35" s="15" t="n"/>
      <c r="D35" s="12" t="n"/>
      <c r="E35" s="12" t="n"/>
      <c r="F35" s="7">
        <f>IF(B35="","",COUNTIFS(Invitati!$C$4:$C$153,"Confermato",Invitati!$F$4:$F$153,B35))</f>
        <v/>
      </c>
      <c r="G35" s="7">
        <f>IF(OR(B35="",NOT(ISNUMBER(C35))),"",C35-F35)</f>
        <v/>
      </c>
      <c r="H35" s="14">
        <f>IF(B35="","",IF(COUNTIF($B$4:$B$103,B35)&gt;1,"Nome duplicato",IF(NOT(ISNUMBER(C35)),"Capacità da verificare",IF(G35&lt;0,"Sovraccarico",IF(G35=0,"Completo","Disponibile")))))</f>
        <v/>
      </c>
    </row>
    <row r="36">
      <c r="A36" s="12" t="n"/>
      <c r="B36" s="12" t="n"/>
      <c r="C36" s="15" t="n"/>
      <c r="D36" s="12" t="n"/>
      <c r="E36" s="12" t="n"/>
      <c r="F36" s="8">
        <f>IF(B36="","",COUNTIFS(Invitati!$C$4:$C$153,"Confermato",Invitati!$F$4:$F$153,B36))</f>
        <v/>
      </c>
      <c r="G36" s="8">
        <f>IF(OR(B36="",NOT(ISNUMBER(C36))),"",C36-F36)</f>
        <v/>
      </c>
      <c r="H36" s="13">
        <f>IF(B36="","",IF(COUNTIF($B$4:$B$103,B36)&gt;1,"Nome duplicato",IF(NOT(ISNUMBER(C36)),"Capacità da verificare",IF(G36&lt;0,"Sovraccarico",IF(G36=0,"Completo","Disponibile")))))</f>
        <v/>
      </c>
    </row>
    <row r="37">
      <c r="A37" s="12" t="n"/>
      <c r="B37" s="12" t="n"/>
      <c r="C37" s="15" t="n"/>
      <c r="D37" s="12" t="n"/>
      <c r="E37" s="12" t="n"/>
      <c r="F37" s="7">
        <f>IF(B37="","",COUNTIFS(Invitati!$C$4:$C$153,"Confermato",Invitati!$F$4:$F$153,B37))</f>
        <v/>
      </c>
      <c r="G37" s="7">
        <f>IF(OR(B37="",NOT(ISNUMBER(C37))),"",C37-F37)</f>
        <v/>
      </c>
      <c r="H37" s="14">
        <f>IF(B37="","",IF(COUNTIF($B$4:$B$103,B37)&gt;1,"Nome duplicato",IF(NOT(ISNUMBER(C37)),"Capacità da verificare",IF(G37&lt;0,"Sovraccarico",IF(G37=0,"Completo","Disponibile")))))</f>
        <v/>
      </c>
    </row>
    <row r="38">
      <c r="A38" s="12" t="n"/>
      <c r="B38" s="12" t="n"/>
      <c r="C38" s="15" t="n"/>
      <c r="D38" s="12" t="n"/>
      <c r="E38" s="12" t="n"/>
      <c r="F38" s="8">
        <f>IF(B38="","",COUNTIFS(Invitati!$C$4:$C$153,"Confermato",Invitati!$F$4:$F$153,B38))</f>
        <v/>
      </c>
      <c r="G38" s="8">
        <f>IF(OR(B38="",NOT(ISNUMBER(C38))),"",C38-F38)</f>
        <v/>
      </c>
      <c r="H38" s="13">
        <f>IF(B38="","",IF(COUNTIF($B$4:$B$103,B38)&gt;1,"Nome duplicato",IF(NOT(ISNUMBER(C38)),"Capacità da verificare",IF(G38&lt;0,"Sovraccarico",IF(G38=0,"Completo","Disponibile")))))</f>
        <v/>
      </c>
    </row>
    <row r="39">
      <c r="A39" s="12" t="n"/>
      <c r="B39" s="12" t="n"/>
      <c r="C39" s="15" t="n"/>
      <c r="D39" s="12" t="n"/>
      <c r="E39" s="12" t="n"/>
      <c r="F39" s="7">
        <f>IF(B39="","",COUNTIFS(Invitati!$C$4:$C$153,"Confermato",Invitati!$F$4:$F$153,B39))</f>
        <v/>
      </c>
      <c r="G39" s="7">
        <f>IF(OR(B39="",NOT(ISNUMBER(C39))),"",C39-F39)</f>
        <v/>
      </c>
      <c r="H39" s="14">
        <f>IF(B39="","",IF(COUNTIF($B$4:$B$103,B39)&gt;1,"Nome duplicato",IF(NOT(ISNUMBER(C39)),"Capacità da verificare",IF(G39&lt;0,"Sovraccarico",IF(G39=0,"Completo","Disponibile")))))</f>
        <v/>
      </c>
    </row>
    <row r="40">
      <c r="A40" s="12" t="n"/>
      <c r="B40" s="12" t="n"/>
      <c r="C40" s="15" t="n"/>
      <c r="D40" s="12" t="n"/>
      <c r="E40" s="12" t="n"/>
      <c r="F40" s="8">
        <f>IF(B40="","",COUNTIFS(Invitati!$C$4:$C$153,"Confermato",Invitati!$F$4:$F$153,B40))</f>
        <v/>
      </c>
      <c r="G40" s="8">
        <f>IF(OR(B40="",NOT(ISNUMBER(C40))),"",C40-F40)</f>
        <v/>
      </c>
      <c r="H40" s="13">
        <f>IF(B40="","",IF(COUNTIF($B$4:$B$103,B40)&gt;1,"Nome duplicato",IF(NOT(ISNUMBER(C40)),"Capacità da verificare",IF(G40&lt;0,"Sovraccarico",IF(G40=0,"Completo","Disponibile")))))</f>
        <v/>
      </c>
    </row>
    <row r="41">
      <c r="A41" s="12" t="n"/>
      <c r="B41" s="12" t="n"/>
      <c r="C41" s="15" t="n"/>
      <c r="D41" s="12" t="n"/>
      <c r="E41" s="12" t="n"/>
      <c r="F41" s="7">
        <f>IF(B41="","",COUNTIFS(Invitati!$C$4:$C$153,"Confermato",Invitati!$F$4:$F$153,B41))</f>
        <v/>
      </c>
      <c r="G41" s="7">
        <f>IF(OR(B41="",NOT(ISNUMBER(C41))),"",C41-F41)</f>
        <v/>
      </c>
      <c r="H41" s="14">
        <f>IF(B41="","",IF(COUNTIF($B$4:$B$103,B41)&gt;1,"Nome duplicato",IF(NOT(ISNUMBER(C41)),"Capacità da verificare",IF(G41&lt;0,"Sovraccarico",IF(G41=0,"Completo","Disponibile")))))</f>
        <v/>
      </c>
    </row>
    <row r="42">
      <c r="A42" s="12" t="n"/>
      <c r="B42" s="12" t="n"/>
      <c r="C42" s="15" t="n"/>
      <c r="D42" s="12" t="n"/>
      <c r="E42" s="12" t="n"/>
      <c r="F42" s="8">
        <f>IF(B42="","",COUNTIFS(Invitati!$C$4:$C$153,"Confermato",Invitati!$F$4:$F$153,B42))</f>
        <v/>
      </c>
      <c r="G42" s="8">
        <f>IF(OR(B42="",NOT(ISNUMBER(C42))),"",C42-F42)</f>
        <v/>
      </c>
      <c r="H42" s="13">
        <f>IF(B42="","",IF(COUNTIF($B$4:$B$103,B42)&gt;1,"Nome duplicato",IF(NOT(ISNUMBER(C42)),"Capacità da verificare",IF(G42&lt;0,"Sovraccarico",IF(G42=0,"Completo","Disponibile")))))</f>
        <v/>
      </c>
    </row>
    <row r="43">
      <c r="A43" s="12" t="n"/>
      <c r="B43" s="12" t="n"/>
      <c r="C43" s="15" t="n"/>
      <c r="D43" s="12" t="n"/>
      <c r="E43" s="12" t="n"/>
      <c r="F43" s="7">
        <f>IF(B43="","",COUNTIFS(Invitati!$C$4:$C$153,"Confermato",Invitati!$F$4:$F$153,B43))</f>
        <v/>
      </c>
      <c r="G43" s="7">
        <f>IF(OR(B43="",NOT(ISNUMBER(C43))),"",C43-F43)</f>
        <v/>
      </c>
      <c r="H43" s="14">
        <f>IF(B43="","",IF(COUNTIF($B$4:$B$103,B43)&gt;1,"Nome duplicato",IF(NOT(ISNUMBER(C43)),"Capacità da verificare",IF(G43&lt;0,"Sovraccarico",IF(G43=0,"Completo","Disponibile")))))</f>
        <v/>
      </c>
    </row>
    <row r="44">
      <c r="A44" s="12" t="n"/>
      <c r="B44" s="12" t="n"/>
      <c r="C44" s="15" t="n"/>
      <c r="D44" s="12" t="n"/>
      <c r="E44" s="12" t="n"/>
      <c r="F44" s="8">
        <f>IF(B44="","",COUNTIFS(Invitati!$C$4:$C$153,"Confermato",Invitati!$F$4:$F$153,B44))</f>
        <v/>
      </c>
      <c r="G44" s="8">
        <f>IF(OR(B44="",NOT(ISNUMBER(C44))),"",C44-F44)</f>
        <v/>
      </c>
      <c r="H44" s="13">
        <f>IF(B44="","",IF(COUNTIF($B$4:$B$103,B44)&gt;1,"Nome duplicato",IF(NOT(ISNUMBER(C44)),"Capacità da verificare",IF(G44&lt;0,"Sovraccarico",IF(G44=0,"Completo","Disponibile")))))</f>
        <v/>
      </c>
    </row>
    <row r="45">
      <c r="A45" s="12" t="n"/>
      <c r="B45" s="12" t="n"/>
      <c r="C45" s="15" t="n"/>
      <c r="D45" s="12" t="n"/>
      <c r="E45" s="12" t="n"/>
      <c r="F45" s="7">
        <f>IF(B45="","",COUNTIFS(Invitati!$C$4:$C$153,"Confermato",Invitati!$F$4:$F$153,B45))</f>
        <v/>
      </c>
      <c r="G45" s="7">
        <f>IF(OR(B45="",NOT(ISNUMBER(C45))),"",C45-F45)</f>
        <v/>
      </c>
      <c r="H45" s="14">
        <f>IF(B45="","",IF(COUNTIF($B$4:$B$103,B45)&gt;1,"Nome duplicato",IF(NOT(ISNUMBER(C45)),"Capacità da verificare",IF(G45&lt;0,"Sovraccarico",IF(G45=0,"Completo","Disponibile")))))</f>
        <v/>
      </c>
    </row>
    <row r="46">
      <c r="A46" s="12" t="n"/>
      <c r="B46" s="12" t="n"/>
      <c r="C46" s="15" t="n"/>
      <c r="D46" s="12" t="n"/>
      <c r="E46" s="12" t="n"/>
      <c r="F46" s="8">
        <f>IF(B46="","",COUNTIFS(Invitati!$C$4:$C$153,"Confermato",Invitati!$F$4:$F$153,B46))</f>
        <v/>
      </c>
      <c r="G46" s="8">
        <f>IF(OR(B46="",NOT(ISNUMBER(C46))),"",C46-F46)</f>
        <v/>
      </c>
      <c r="H46" s="13">
        <f>IF(B46="","",IF(COUNTIF($B$4:$B$103,B46)&gt;1,"Nome duplicato",IF(NOT(ISNUMBER(C46)),"Capacità da verificare",IF(G46&lt;0,"Sovraccarico",IF(G46=0,"Completo","Disponibile")))))</f>
        <v/>
      </c>
    </row>
    <row r="47">
      <c r="A47" s="12" t="n"/>
      <c r="B47" s="12" t="n"/>
      <c r="C47" s="15" t="n"/>
      <c r="D47" s="12" t="n"/>
      <c r="E47" s="12" t="n"/>
      <c r="F47" s="7">
        <f>IF(B47="","",COUNTIFS(Invitati!$C$4:$C$153,"Confermato",Invitati!$F$4:$F$153,B47))</f>
        <v/>
      </c>
      <c r="G47" s="7">
        <f>IF(OR(B47="",NOT(ISNUMBER(C47))),"",C47-F47)</f>
        <v/>
      </c>
      <c r="H47" s="14">
        <f>IF(B47="","",IF(COUNTIF($B$4:$B$103,B47)&gt;1,"Nome duplicato",IF(NOT(ISNUMBER(C47)),"Capacità da verificare",IF(G47&lt;0,"Sovraccarico",IF(G47=0,"Completo","Disponibile")))))</f>
        <v/>
      </c>
    </row>
    <row r="48">
      <c r="A48" s="12" t="n"/>
      <c r="B48" s="12" t="n"/>
      <c r="C48" s="15" t="n"/>
      <c r="D48" s="12" t="n"/>
      <c r="E48" s="12" t="n"/>
      <c r="F48" s="8">
        <f>IF(B48="","",COUNTIFS(Invitati!$C$4:$C$153,"Confermato",Invitati!$F$4:$F$153,B48))</f>
        <v/>
      </c>
      <c r="G48" s="8">
        <f>IF(OR(B48="",NOT(ISNUMBER(C48))),"",C48-F48)</f>
        <v/>
      </c>
      <c r="H48" s="13">
        <f>IF(B48="","",IF(COUNTIF($B$4:$B$103,B48)&gt;1,"Nome duplicato",IF(NOT(ISNUMBER(C48)),"Capacità da verificare",IF(G48&lt;0,"Sovraccarico",IF(G48=0,"Completo","Disponibile")))))</f>
        <v/>
      </c>
    </row>
    <row r="49">
      <c r="A49" s="12" t="n"/>
      <c r="B49" s="12" t="n"/>
      <c r="C49" s="15" t="n"/>
      <c r="D49" s="12" t="n"/>
      <c r="E49" s="12" t="n"/>
      <c r="F49" s="7">
        <f>IF(B49="","",COUNTIFS(Invitati!$C$4:$C$153,"Confermato",Invitati!$F$4:$F$153,B49))</f>
        <v/>
      </c>
      <c r="G49" s="7">
        <f>IF(OR(B49="",NOT(ISNUMBER(C49))),"",C49-F49)</f>
        <v/>
      </c>
      <c r="H49" s="14">
        <f>IF(B49="","",IF(COUNTIF($B$4:$B$103,B49)&gt;1,"Nome duplicato",IF(NOT(ISNUMBER(C49)),"Capacità da verificare",IF(G49&lt;0,"Sovraccarico",IF(G49=0,"Completo","Disponibile")))))</f>
        <v/>
      </c>
    </row>
    <row r="50">
      <c r="A50" s="12" t="n"/>
      <c r="B50" s="12" t="n"/>
      <c r="C50" s="15" t="n"/>
      <c r="D50" s="12" t="n"/>
      <c r="E50" s="12" t="n"/>
      <c r="F50" s="8">
        <f>IF(B50="","",COUNTIFS(Invitati!$C$4:$C$153,"Confermato",Invitati!$F$4:$F$153,B50))</f>
        <v/>
      </c>
      <c r="G50" s="8">
        <f>IF(OR(B50="",NOT(ISNUMBER(C50))),"",C50-F50)</f>
        <v/>
      </c>
      <c r="H50" s="13">
        <f>IF(B50="","",IF(COUNTIF($B$4:$B$103,B50)&gt;1,"Nome duplicato",IF(NOT(ISNUMBER(C50)),"Capacità da verificare",IF(G50&lt;0,"Sovraccarico",IF(G50=0,"Completo","Disponibile")))))</f>
        <v/>
      </c>
    </row>
    <row r="51">
      <c r="A51" s="12" t="n"/>
      <c r="B51" s="12" t="n"/>
      <c r="C51" s="15" t="n"/>
      <c r="D51" s="12" t="n"/>
      <c r="E51" s="12" t="n"/>
      <c r="F51" s="7">
        <f>IF(B51="","",COUNTIFS(Invitati!$C$4:$C$153,"Confermato",Invitati!$F$4:$F$153,B51))</f>
        <v/>
      </c>
      <c r="G51" s="7">
        <f>IF(OR(B51="",NOT(ISNUMBER(C51))),"",C51-F51)</f>
        <v/>
      </c>
      <c r="H51" s="14">
        <f>IF(B51="","",IF(COUNTIF($B$4:$B$103,B51)&gt;1,"Nome duplicato",IF(NOT(ISNUMBER(C51)),"Capacità da verificare",IF(G51&lt;0,"Sovraccarico",IF(G51=0,"Completo","Disponibile")))))</f>
        <v/>
      </c>
    </row>
    <row r="52">
      <c r="A52" s="12" t="n"/>
      <c r="B52" s="12" t="n"/>
      <c r="C52" s="15" t="n"/>
      <c r="D52" s="12" t="n"/>
      <c r="E52" s="12" t="n"/>
      <c r="F52" s="8">
        <f>IF(B52="","",COUNTIFS(Invitati!$C$4:$C$153,"Confermato",Invitati!$F$4:$F$153,B52))</f>
        <v/>
      </c>
      <c r="G52" s="8">
        <f>IF(OR(B52="",NOT(ISNUMBER(C52))),"",C52-F52)</f>
        <v/>
      </c>
      <c r="H52" s="13">
        <f>IF(B52="","",IF(COUNTIF($B$4:$B$103,B52)&gt;1,"Nome duplicato",IF(NOT(ISNUMBER(C52)),"Capacità da verificare",IF(G52&lt;0,"Sovraccarico",IF(G52=0,"Completo","Disponibile")))))</f>
        <v/>
      </c>
    </row>
    <row r="53">
      <c r="A53" s="12" t="n"/>
      <c r="B53" s="12" t="n"/>
      <c r="C53" s="15" t="n"/>
      <c r="D53" s="12" t="n"/>
      <c r="E53" s="12" t="n"/>
      <c r="F53" s="7">
        <f>IF(B53="","",COUNTIFS(Invitati!$C$4:$C$153,"Confermato",Invitati!$F$4:$F$153,B53))</f>
        <v/>
      </c>
      <c r="G53" s="7">
        <f>IF(OR(B53="",NOT(ISNUMBER(C53))),"",C53-F53)</f>
        <v/>
      </c>
      <c r="H53" s="14">
        <f>IF(B53="","",IF(COUNTIF($B$4:$B$103,B53)&gt;1,"Nome duplicato",IF(NOT(ISNUMBER(C53)),"Capacità da verificare",IF(G53&lt;0,"Sovraccarico",IF(G53=0,"Completo","Disponibile")))))</f>
        <v/>
      </c>
    </row>
    <row r="54">
      <c r="A54" s="12" t="n"/>
      <c r="B54" s="12" t="n"/>
      <c r="C54" s="15" t="n"/>
      <c r="D54" s="12" t="n"/>
      <c r="E54" s="12" t="n"/>
      <c r="F54" s="8">
        <f>IF(B54="","",COUNTIFS(Invitati!$C$4:$C$153,"Confermato",Invitati!$F$4:$F$153,B54))</f>
        <v/>
      </c>
      <c r="G54" s="8">
        <f>IF(OR(B54="",NOT(ISNUMBER(C54))),"",C54-F54)</f>
        <v/>
      </c>
      <c r="H54" s="13">
        <f>IF(B54="","",IF(COUNTIF($B$4:$B$103,B54)&gt;1,"Nome duplicato",IF(NOT(ISNUMBER(C54)),"Capacità da verificare",IF(G54&lt;0,"Sovraccarico",IF(G54=0,"Completo","Disponibile")))))</f>
        <v/>
      </c>
    </row>
    <row r="55">
      <c r="A55" s="12" t="n"/>
      <c r="B55" s="12" t="n"/>
      <c r="C55" s="15" t="n"/>
      <c r="D55" s="12" t="n"/>
      <c r="E55" s="12" t="n"/>
      <c r="F55" s="7">
        <f>IF(B55="","",COUNTIFS(Invitati!$C$4:$C$153,"Confermato",Invitati!$F$4:$F$153,B55))</f>
        <v/>
      </c>
      <c r="G55" s="7">
        <f>IF(OR(B55="",NOT(ISNUMBER(C55))),"",C55-F55)</f>
        <v/>
      </c>
      <c r="H55" s="14">
        <f>IF(B55="","",IF(COUNTIF($B$4:$B$103,B55)&gt;1,"Nome duplicato",IF(NOT(ISNUMBER(C55)),"Capacità da verificare",IF(G55&lt;0,"Sovraccarico",IF(G55=0,"Completo","Disponibile")))))</f>
        <v/>
      </c>
    </row>
    <row r="56">
      <c r="A56" s="12" t="n"/>
      <c r="B56" s="12" t="n"/>
      <c r="C56" s="15" t="n"/>
      <c r="D56" s="12" t="n"/>
      <c r="E56" s="12" t="n"/>
      <c r="F56" s="8">
        <f>IF(B56="","",COUNTIFS(Invitati!$C$4:$C$153,"Confermato",Invitati!$F$4:$F$153,B56))</f>
        <v/>
      </c>
      <c r="G56" s="8">
        <f>IF(OR(B56="",NOT(ISNUMBER(C56))),"",C56-F56)</f>
        <v/>
      </c>
      <c r="H56" s="13">
        <f>IF(B56="","",IF(COUNTIF($B$4:$B$103,B56)&gt;1,"Nome duplicato",IF(NOT(ISNUMBER(C56)),"Capacità da verificare",IF(G56&lt;0,"Sovraccarico",IF(G56=0,"Completo","Disponibile")))))</f>
        <v/>
      </c>
    </row>
    <row r="57">
      <c r="A57" s="12" t="n"/>
      <c r="B57" s="12" t="n"/>
      <c r="C57" s="15" t="n"/>
      <c r="D57" s="12" t="n"/>
      <c r="E57" s="12" t="n"/>
      <c r="F57" s="7">
        <f>IF(B57="","",COUNTIFS(Invitati!$C$4:$C$153,"Confermato",Invitati!$F$4:$F$153,B57))</f>
        <v/>
      </c>
      <c r="G57" s="7">
        <f>IF(OR(B57="",NOT(ISNUMBER(C57))),"",C57-F57)</f>
        <v/>
      </c>
      <c r="H57" s="14">
        <f>IF(B57="","",IF(COUNTIF($B$4:$B$103,B57)&gt;1,"Nome duplicato",IF(NOT(ISNUMBER(C57)),"Capacità da verificare",IF(G57&lt;0,"Sovraccarico",IF(G57=0,"Completo","Disponibile")))))</f>
        <v/>
      </c>
    </row>
    <row r="58">
      <c r="A58" s="12" t="n"/>
      <c r="B58" s="12" t="n"/>
      <c r="C58" s="15" t="n"/>
      <c r="D58" s="12" t="n"/>
      <c r="E58" s="12" t="n"/>
      <c r="F58" s="8">
        <f>IF(B58="","",COUNTIFS(Invitati!$C$4:$C$153,"Confermato",Invitati!$F$4:$F$153,B58))</f>
        <v/>
      </c>
      <c r="G58" s="8">
        <f>IF(OR(B58="",NOT(ISNUMBER(C58))),"",C58-F58)</f>
        <v/>
      </c>
      <c r="H58" s="13">
        <f>IF(B58="","",IF(COUNTIF($B$4:$B$103,B58)&gt;1,"Nome duplicato",IF(NOT(ISNUMBER(C58)),"Capacità da verificare",IF(G58&lt;0,"Sovraccarico",IF(G58=0,"Completo","Disponibile")))))</f>
        <v/>
      </c>
    </row>
    <row r="59">
      <c r="A59" s="12" t="n"/>
      <c r="B59" s="12" t="n"/>
      <c r="C59" s="15" t="n"/>
      <c r="D59" s="12" t="n"/>
      <c r="E59" s="12" t="n"/>
      <c r="F59" s="7">
        <f>IF(B59="","",COUNTIFS(Invitati!$C$4:$C$153,"Confermato",Invitati!$F$4:$F$153,B59))</f>
        <v/>
      </c>
      <c r="G59" s="7">
        <f>IF(OR(B59="",NOT(ISNUMBER(C59))),"",C59-F59)</f>
        <v/>
      </c>
      <c r="H59" s="14">
        <f>IF(B59="","",IF(COUNTIF($B$4:$B$103,B59)&gt;1,"Nome duplicato",IF(NOT(ISNUMBER(C59)),"Capacità da verificare",IF(G59&lt;0,"Sovraccarico",IF(G59=0,"Completo","Disponibile")))))</f>
        <v/>
      </c>
    </row>
    <row r="60">
      <c r="A60" s="12" t="n"/>
      <c r="B60" s="12" t="n"/>
      <c r="C60" s="15" t="n"/>
      <c r="D60" s="12" t="n"/>
      <c r="E60" s="12" t="n"/>
      <c r="F60" s="8">
        <f>IF(B60="","",COUNTIFS(Invitati!$C$4:$C$153,"Confermato",Invitati!$F$4:$F$153,B60))</f>
        <v/>
      </c>
      <c r="G60" s="8">
        <f>IF(OR(B60="",NOT(ISNUMBER(C60))),"",C60-F60)</f>
        <v/>
      </c>
      <c r="H60" s="13">
        <f>IF(B60="","",IF(COUNTIF($B$4:$B$103,B60)&gt;1,"Nome duplicato",IF(NOT(ISNUMBER(C60)),"Capacità da verificare",IF(G60&lt;0,"Sovraccarico",IF(G60=0,"Completo","Disponibile")))))</f>
        <v/>
      </c>
    </row>
    <row r="61">
      <c r="A61" s="12" t="n"/>
      <c r="B61" s="12" t="n"/>
      <c r="C61" s="15" t="n"/>
      <c r="D61" s="12" t="n"/>
      <c r="E61" s="12" t="n"/>
      <c r="F61" s="7">
        <f>IF(B61="","",COUNTIFS(Invitati!$C$4:$C$153,"Confermato",Invitati!$F$4:$F$153,B61))</f>
        <v/>
      </c>
      <c r="G61" s="7">
        <f>IF(OR(B61="",NOT(ISNUMBER(C61))),"",C61-F61)</f>
        <v/>
      </c>
      <c r="H61" s="14">
        <f>IF(B61="","",IF(COUNTIF($B$4:$B$103,B61)&gt;1,"Nome duplicato",IF(NOT(ISNUMBER(C61)),"Capacità da verificare",IF(G61&lt;0,"Sovraccarico",IF(G61=0,"Completo","Disponibile")))))</f>
        <v/>
      </c>
    </row>
    <row r="62">
      <c r="A62" s="12" t="n"/>
      <c r="B62" s="12" t="n"/>
      <c r="C62" s="15" t="n"/>
      <c r="D62" s="12" t="n"/>
      <c r="E62" s="12" t="n"/>
      <c r="F62" s="8">
        <f>IF(B62="","",COUNTIFS(Invitati!$C$4:$C$153,"Confermato",Invitati!$F$4:$F$153,B62))</f>
        <v/>
      </c>
      <c r="G62" s="8">
        <f>IF(OR(B62="",NOT(ISNUMBER(C62))),"",C62-F62)</f>
        <v/>
      </c>
      <c r="H62" s="13">
        <f>IF(B62="","",IF(COUNTIF($B$4:$B$103,B62)&gt;1,"Nome duplicato",IF(NOT(ISNUMBER(C62)),"Capacità da verificare",IF(G62&lt;0,"Sovraccarico",IF(G62=0,"Completo","Disponibile")))))</f>
        <v/>
      </c>
    </row>
    <row r="63">
      <c r="A63" s="12" t="n"/>
      <c r="B63" s="12" t="n"/>
      <c r="C63" s="15" t="n"/>
      <c r="D63" s="12" t="n"/>
      <c r="E63" s="12" t="n"/>
      <c r="F63" s="7">
        <f>IF(B63="","",COUNTIFS(Invitati!$C$4:$C$153,"Confermato",Invitati!$F$4:$F$153,B63))</f>
        <v/>
      </c>
      <c r="G63" s="7">
        <f>IF(OR(B63="",NOT(ISNUMBER(C63))),"",C63-F63)</f>
        <v/>
      </c>
      <c r="H63" s="14">
        <f>IF(B63="","",IF(COUNTIF($B$4:$B$103,B63)&gt;1,"Nome duplicato",IF(NOT(ISNUMBER(C63)),"Capacità da verificare",IF(G63&lt;0,"Sovraccarico",IF(G63=0,"Completo","Disponibile")))))</f>
        <v/>
      </c>
    </row>
    <row r="64">
      <c r="A64" s="12" t="n"/>
      <c r="B64" s="12" t="n"/>
      <c r="C64" s="15" t="n"/>
      <c r="D64" s="12" t="n"/>
      <c r="E64" s="12" t="n"/>
      <c r="F64" s="8">
        <f>IF(B64="","",COUNTIFS(Invitati!$C$4:$C$153,"Confermato",Invitati!$F$4:$F$153,B64))</f>
        <v/>
      </c>
      <c r="G64" s="8">
        <f>IF(OR(B64="",NOT(ISNUMBER(C64))),"",C64-F64)</f>
        <v/>
      </c>
      <c r="H64" s="13">
        <f>IF(B64="","",IF(COUNTIF($B$4:$B$103,B64)&gt;1,"Nome duplicato",IF(NOT(ISNUMBER(C64)),"Capacità da verificare",IF(G64&lt;0,"Sovraccarico",IF(G64=0,"Completo","Disponibile")))))</f>
        <v/>
      </c>
    </row>
    <row r="65">
      <c r="A65" s="12" t="n"/>
      <c r="B65" s="12" t="n"/>
      <c r="C65" s="15" t="n"/>
      <c r="D65" s="12" t="n"/>
      <c r="E65" s="12" t="n"/>
      <c r="F65" s="7">
        <f>IF(B65="","",COUNTIFS(Invitati!$C$4:$C$153,"Confermato",Invitati!$F$4:$F$153,B65))</f>
        <v/>
      </c>
      <c r="G65" s="7">
        <f>IF(OR(B65="",NOT(ISNUMBER(C65))),"",C65-F65)</f>
        <v/>
      </c>
      <c r="H65" s="14">
        <f>IF(B65="","",IF(COUNTIF($B$4:$B$103,B65)&gt;1,"Nome duplicato",IF(NOT(ISNUMBER(C65)),"Capacità da verificare",IF(G65&lt;0,"Sovraccarico",IF(G65=0,"Completo","Disponibile")))))</f>
        <v/>
      </c>
    </row>
    <row r="66">
      <c r="A66" s="12" t="n"/>
      <c r="B66" s="12" t="n"/>
      <c r="C66" s="15" t="n"/>
      <c r="D66" s="12" t="n"/>
      <c r="E66" s="12" t="n"/>
      <c r="F66" s="8">
        <f>IF(B66="","",COUNTIFS(Invitati!$C$4:$C$153,"Confermato",Invitati!$F$4:$F$153,B66))</f>
        <v/>
      </c>
      <c r="G66" s="8">
        <f>IF(OR(B66="",NOT(ISNUMBER(C66))),"",C66-F66)</f>
        <v/>
      </c>
      <c r="H66" s="13">
        <f>IF(B66="","",IF(COUNTIF($B$4:$B$103,B66)&gt;1,"Nome duplicato",IF(NOT(ISNUMBER(C66)),"Capacità da verificare",IF(G66&lt;0,"Sovraccarico",IF(G66=0,"Completo","Disponibile")))))</f>
        <v/>
      </c>
    </row>
    <row r="67">
      <c r="A67" s="12" t="n"/>
      <c r="B67" s="12" t="n"/>
      <c r="C67" s="15" t="n"/>
      <c r="D67" s="12" t="n"/>
      <c r="E67" s="12" t="n"/>
      <c r="F67" s="7">
        <f>IF(B67="","",COUNTIFS(Invitati!$C$4:$C$153,"Confermato",Invitati!$F$4:$F$153,B67))</f>
        <v/>
      </c>
      <c r="G67" s="7">
        <f>IF(OR(B67="",NOT(ISNUMBER(C67))),"",C67-F67)</f>
        <v/>
      </c>
      <c r="H67" s="14">
        <f>IF(B67="","",IF(COUNTIF($B$4:$B$103,B67)&gt;1,"Nome duplicato",IF(NOT(ISNUMBER(C67)),"Capacità da verificare",IF(G67&lt;0,"Sovraccarico",IF(G67=0,"Completo","Disponibile")))))</f>
        <v/>
      </c>
    </row>
    <row r="68">
      <c r="A68" s="12" t="n"/>
      <c r="B68" s="12" t="n"/>
      <c r="C68" s="15" t="n"/>
      <c r="D68" s="12" t="n"/>
      <c r="E68" s="12" t="n"/>
      <c r="F68" s="8">
        <f>IF(B68="","",COUNTIFS(Invitati!$C$4:$C$153,"Confermato",Invitati!$F$4:$F$153,B68))</f>
        <v/>
      </c>
      <c r="G68" s="8">
        <f>IF(OR(B68="",NOT(ISNUMBER(C68))),"",C68-F68)</f>
        <v/>
      </c>
      <c r="H68" s="13">
        <f>IF(B68="","",IF(COUNTIF($B$4:$B$103,B68)&gt;1,"Nome duplicato",IF(NOT(ISNUMBER(C68)),"Capacità da verificare",IF(G68&lt;0,"Sovraccarico",IF(G68=0,"Completo","Disponibile")))))</f>
        <v/>
      </c>
    </row>
    <row r="69">
      <c r="A69" s="12" t="n"/>
      <c r="B69" s="12" t="n"/>
      <c r="C69" s="15" t="n"/>
      <c r="D69" s="12" t="n"/>
      <c r="E69" s="12" t="n"/>
      <c r="F69" s="7">
        <f>IF(B69="","",COUNTIFS(Invitati!$C$4:$C$153,"Confermato",Invitati!$F$4:$F$153,B69))</f>
        <v/>
      </c>
      <c r="G69" s="7">
        <f>IF(OR(B69="",NOT(ISNUMBER(C69))),"",C69-F69)</f>
        <v/>
      </c>
      <c r="H69" s="14">
        <f>IF(B69="","",IF(COUNTIF($B$4:$B$103,B69)&gt;1,"Nome duplicato",IF(NOT(ISNUMBER(C69)),"Capacità da verificare",IF(G69&lt;0,"Sovraccarico",IF(G69=0,"Completo","Disponibile")))))</f>
        <v/>
      </c>
    </row>
    <row r="70">
      <c r="A70" s="12" t="n"/>
      <c r="B70" s="12" t="n"/>
      <c r="C70" s="15" t="n"/>
      <c r="D70" s="12" t="n"/>
      <c r="E70" s="12" t="n"/>
      <c r="F70" s="8">
        <f>IF(B70="","",COUNTIFS(Invitati!$C$4:$C$153,"Confermato",Invitati!$F$4:$F$153,B70))</f>
        <v/>
      </c>
      <c r="G70" s="8">
        <f>IF(OR(B70="",NOT(ISNUMBER(C70))),"",C70-F70)</f>
        <v/>
      </c>
      <c r="H70" s="13">
        <f>IF(B70="","",IF(COUNTIF($B$4:$B$103,B70)&gt;1,"Nome duplicato",IF(NOT(ISNUMBER(C70)),"Capacità da verificare",IF(G70&lt;0,"Sovraccarico",IF(G70=0,"Completo","Disponibile")))))</f>
        <v/>
      </c>
    </row>
    <row r="71">
      <c r="A71" s="12" t="n"/>
      <c r="B71" s="12" t="n"/>
      <c r="C71" s="15" t="n"/>
      <c r="D71" s="12" t="n"/>
      <c r="E71" s="12" t="n"/>
      <c r="F71" s="7">
        <f>IF(B71="","",COUNTIFS(Invitati!$C$4:$C$153,"Confermato",Invitati!$F$4:$F$153,B71))</f>
        <v/>
      </c>
      <c r="G71" s="7">
        <f>IF(OR(B71="",NOT(ISNUMBER(C71))),"",C71-F71)</f>
        <v/>
      </c>
      <c r="H71" s="14">
        <f>IF(B71="","",IF(COUNTIF($B$4:$B$103,B71)&gt;1,"Nome duplicato",IF(NOT(ISNUMBER(C71)),"Capacità da verificare",IF(G71&lt;0,"Sovraccarico",IF(G71=0,"Completo","Disponibile")))))</f>
        <v/>
      </c>
    </row>
    <row r="72">
      <c r="A72" s="12" t="n"/>
      <c r="B72" s="12" t="n"/>
      <c r="C72" s="15" t="n"/>
      <c r="D72" s="12" t="n"/>
      <c r="E72" s="12" t="n"/>
      <c r="F72" s="8">
        <f>IF(B72="","",COUNTIFS(Invitati!$C$4:$C$153,"Confermato",Invitati!$F$4:$F$153,B72))</f>
        <v/>
      </c>
      <c r="G72" s="8">
        <f>IF(OR(B72="",NOT(ISNUMBER(C72))),"",C72-F72)</f>
        <v/>
      </c>
      <c r="H72" s="13">
        <f>IF(B72="","",IF(COUNTIF($B$4:$B$103,B72)&gt;1,"Nome duplicato",IF(NOT(ISNUMBER(C72)),"Capacità da verificare",IF(G72&lt;0,"Sovraccarico",IF(G72=0,"Completo","Disponibile")))))</f>
        <v/>
      </c>
    </row>
    <row r="73">
      <c r="A73" s="12" t="n"/>
      <c r="B73" s="12" t="n"/>
      <c r="C73" s="15" t="n"/>
      <c r="D73" s="12" t="n"/>
      <c r="E73" s="12" t="n"/>
      <c r="F73" s="7">
        <f>IF(B73="","",COUNTIFS(Invitati!$C$4:$C$153,"Confermato",Invitati!$F$4:$F$153,B73))</f>
        <v/>
      </c>
      <c r="G73" s="7">
        <f>IF(OR(B73="",NOT(ISNUMBER(C73))),"",C73-F73)</f>
        <v/>
      </c>
      <c r="H73" s="14">
        <f>IF(B73="","",IF(COUNTIF($B$4:$B$103,B73)&gt;1,"Nome duplicato",IF(NOT(ISNUMBER(C73)),"Capacità da verificare",IF(G73&lt;0,"Sovraccarico",IF(G73=0,"Completo","Disponibile")))))</f>
        <v/>
      </c>
    </row>
    <row r="74">
      <c r="A74" s="12" t="n"/>
      <c r="B74" s="12" t="n"/>
      <c r="C74" s="15" t="n"/>
      <c r="D74" s="12" t="n"/>
      <c r="E74" s="12" t="n"/>
      <c r="F74" s="8">
        <f>IF(B74="","",COUNTIFS(Invitati!$C$4:$C$153,"Confermato",Invitati!$F$4:$F$153,B74))</f>
        <v/>
      </c>
      <c r="G74" s="8">
        <f>IF(OR(B74="",NOT(ISNUMBER(C74))),"",C74-F74)</f>
        <v/>
      </c>
      <c r="H74" s="13">
        <f>IF(B74="","",IF(COUNTIF($B$4:$B$103,B74)&gt;1,"Nome duplicato",IF(NOT(ISNUMBER(C74)),"Capacità da verificare",IF(G74&lt;0,"Sovraccarico",IF(G74=0,"Completo","Disponibile")))))</f>
        <v/>
      </c>
    </row>
    <row r="75">
      <c r="A75" s="12" t="n"/>
      <c r="B75" s="12" t="n"/>
      <c r="C75" s="15" t="n"/>
      <c r="D75" s="12" t="n"/>
      <c r="E75" s="12" t="n"/>
      <c r="F75" s="7">
        <f>IF(B75="","",COUNTIFS(Invitati!$C$4:$C$153,"Confermato",Invitati!$F$4:$F$153,B75))</f>
        <v/>
      </c>
      <c r="G75" s="7">
        <f>IF(OR(B75="",NOT(ISNUMBER(C75))),"",C75-F75)</f>
        <v/>
      </c>
      <c r="H75" s="14">
        <f>IF(B75="","",IF(COUNTIF($B$4:$B$103,B75)&gt;1,"Nome duplicato",IF(NOT(ISNUMBER(C75)),"Capacità da verificare",IF(G75&lt;0,"Sovraccarico",IF(G75=0,"Completo","Disponibile")))))</f>
        <v/>
      </c>
    </row>
    <row r="76">
      <c r="A76" s="12" t="n"/>
      <c r="B76" s="12" t="n"/>
      <c r="C76" s="15" t="n"/>
      <c r="D76" s="12" t="n"/>
      <c r="E76" s="12" t="n"/>
      <c r="F76" s="8">
        <f>IF(B76="","",COUNTIFS(Invitati!$C$4:$C$153,"Confermato",Invitati!$F$4:$F$153,B76))</f>
        <v/>
      </c>
      <c r="G76" s="8">
        <f>IF(OR(B76="",NOT(ISNUMBER(C76))),"",C76-F76)</f>
        <v/>
      </c>
      <c r="H76" s="13">
        <f>IF(B76="","",IF(COUNTIF($B$4:$B$103,B76)&gt;1,"Nome duplicato",IF(NOT(ISNUMBER(C76)),"Capacità da verificare",IF(G76&lt;0,"Sovraccarico",IF(G76=0,"Completo","Disponibile")))))</f>
        <v/>
      </c>
    </row>
    <row r="77">
      <c r="A77" s="12" t="n"/>
      <c r="B77" s="12" t="n"/>
      <c r="C77" s="15" t="n"/>
      <c r="D77" s="12" t="n"/>
      <c r="E77" s="12" t="n"/>
      <c r="F77" s="7">
        <f>IF(B77="","",COUNTIFS(Invitati!$C$4:$C$153,"Confermato",Invitati!$F$4:$F$153,B77))</f>
        <v/>
      </c>
      <c r="G77" s="7">
        <f>IF(OR(B77="",NOT(ISNUMBER(C77))),"",C77-F77)</f>
        <v/>
      </c>
      <c r="H77" s="14">
        <f>IF(B77="","",IF(COUNTIF($B$4:$B$103,B77)&gt;1,"Nome duplicato",IF(NOT(ISNUMBER(C77)),"Capacità da verificare",IF(G77&lt;0,"Sovraccarico",IF(G77=0,"Completo","Disponibile")))))</f>
        <v/>
      </c>
    </row>
    <row r="78">
      <c r="A78" s="12" t="n"/>
      <c r="B78" s="12" t="n"/>
      <c r="C78" s="15" t="n"/>
      <c r="D78" s="12" t="n"/>
      <c r="E78" s="12" t="n"/>
      <c r="F78" s="8">
        <f>IF(B78="","",COUNTIFS(Invitati!$C$4:$C$153,"Confermato",Invitati!$F$4:$F$153,B78))</f>
        <v/>
      </c>
      <c r="G78" s="8">
        <f>IF(OR(B78="",NOT(ISNUMBER(C78))),"",C78-F78)</f>
        <v/>
      </c>
      <c r="H78" s="13">
        <f>IF(B78="","",IF(COUNTIF($B$4:$B$103,B78)&gt;1,"Nome duplicato",IF(NOT(ISNUMBER(C78)),"Capacità da verificare",IF(G78&lt;0,"Sovraccarico",IF(G78=0,"Completo","Disponibile")))))</f>
        <v/>
      </c>
    </row>
    <row r="79">
      <c r="A79" s="12" t="n"/>
      <c r="B79" s="12" t="n"/>
      <c r="C79" s="15" t="n"/>
      <c r="D79" s="12" t="n"/>
      <c r="E79" s="12" t="n"/>
      <c r="F79" s="7">
        <f>IF(B79="","",COUNTIFS(Invitati!$C$4:$C$153,"Confermato",Invitati!$F$4:$F$153,B79))</f>
        <v/>
      </c>
      <c r="G79" s="7">
        <f>IF(OR(B79="",NOT(ISNUMBER(C79))),"",C79-F79)</f>
        <v/>
      </c>
      <c r="H79" s="14">
        <f>IF(B79="","",IF(COUNTIF($B$4:$B$103,B79)&gt;1,"Nome duplicato",IF(NOT(ISNUMBER(C79)),"Capacità da verificare",IF(G79&lt;0,"Sovraccarico",IF(G79=0,"Completo","Disponibile")))))</f>
        <v/>
      </c>
    </row>
    <row r="80">
      <c r="A80" s="12" t="n"/>
      <c r="B80" s="12" t="n"/>
      <c r="C80" s="15" t="n"/>
      <c r="D80" s="12" t="n"/>
      <c r="E80" s="12" t="n"/>
      <c r="F80" s="8">
        <f>IF(B80="","",COUNTIFS(Invitati!$C$4:$C$153,"Confermato",Invitati!$F$4:$F$153,B80))</f>
        <v/>
      </c>
      <c r="G80" s="8">
        <f>IF(OR(B80="",NOT(ISNUMBER(C80))),"",C80-F80)</f>
        <v/>
      </c>
      <c r="H80" s="13">
        <f>IF(B80="","",IF(COUNTIF($B$4:$B$103,B80)&gt;1,"Nome duplicato",IF(NOT(ISNUMBER(C80)),"Capacità da verificare",IF(G80&lt;0,"Sovraccarico",IF(G80=0,"Completo","Disponibile")))))</f>
        <v/>
      </c>
    </row>
    <row r="81">
      <c r="A81" s="12" t="n"/>
      <c r="B81" s="12" t="n"/>
      <c r="C81" s="15" t="n"/>
      <c r="D81" s="12" t="n"/>
      <c r="E81" s="12" t="n"/>
      <c r="F81" s="7">
        <f>IF(B81="","",COUNTIFS(Invitati!$C$4:$C$153,"Confermato",Invitati!$F$4:$F$153,B81))</f>
        <v/>
      </c>
      <c r="G81" s="7">
        <f>IF(OR(B81="",NOT(ISNUMBER(C81))),"",C81-F81)</f>
        <v/>
      </c>
      <c r="H81" s="14">
        <f>IF(B81="","",IF(COUNTIF($B$4:$B$103,B81)&gt;1,"Nome duplicato",IF(NOT(ISNUMBER(C81)),"Capacità da verificare",IF(G81&lt;0,"Sovraccarico",IF(G81=0,"Completo","Disponibile")))))</f>
        <v/>
      </c>
    </row>
    <row r="82">
      <c r="A82" s="12" t="n"/>
      <c r="B82" s="12" t="n"/>
      <c r="C82" s="15" t="n"/>
      <c r="D82" s="12" t="n"/>
      <c r="E82" s="12" t="n"/>
      <c r="F82" s="8">
        <f>IF(B82="","",COUNTIFS(Invitati!$C$4:$C$153,"Confermato",Invitati!$F$4:$F$153,B82))</f>
        <v/>
      </c>
      <c r="G82" s="8">
        <f>IF(OR(B82="",NOT(ISNUMBER(C82))),"",C82-F82)</f>
        <v/>
      </c>
      <c r="H82" s="13">
        <f>IF(B82="","",IF(COUNTIF($B$4:$B$103,B82)&gt;1,"Nome duplicato",IF(NOT(ISNUMBER(C82)),"Capacità da verificare",IF(G82&lt;0,"Sovraccarico",IF(G82=0,"Completo","Disponibile")))))</f>
        <v/>
      </c>
    </row>
    <row r="83">
      <c r="A83" s="12" t="n"/>
      <c r="B83" s="12" t="n"/>
      <c r="C83" s="15" t="n"/>
      <c r="D83" s="12" t="n"/>
      <c r="E83" s="12" t="n"/>
      <c r="F83" s="7">
        <f>IF(B83="","",COUNTIFS(Invitati!$C$4:$C$153,"Confermato",Invitati!$F$4:$F$153,B83))</f>
        <v/>
      </c>
      <c r="G83" s="7">
        <f>IF(OR(B83="",NOT(ISNUMBER(C83))),"",C83-F83)</f>
        <v/>
      </c>
      <c r="H83" s="14">
        <f>IF(B83="","",IF(COUNTIF($B$4:$B$103,B83)&gt;1,"Nome duplicato",IF(NOT(ISNUMBER(C83)),"Capacità da verificare",IF(G83&lt;0,"Sovraccarico",IF(G83=0,"Completo","Disponibile")))))</f>
        <v/>
      </c>
    </row>
    <row r="84">
      <c r="A84" s="12" t="n"/>
      <c r="B84" s="12" t="n"/>
      <c r="C84" s="15" t="n"/>
      <c r="D84" s="12" t="n"/>
      <c r="E84" s="12" t="n"/>
      <c r="F84" s="8">
        <f>IF(B84="","",COUNTIFS(Invitati!$C$4:$C$153,"Confermato",Invitati!$F$4:$F$153,B84))</f>
        <v/>
      </c>
      <c r="G84" s="8">
        <f>IF(OR(B84="",NOT(ISNUMBER(C84))),"",C84-F84)</f>
        <v/>
      </c>
      <c r="H84" s="13">
        <f>IF(B84="","",IF(COUNTIF($B$4:$B$103,B84)&gt;1,"Nome duplicato",IF(NOT(ISNUMBER(C84)),"Capacità da verificare",IF(G84&lt;0,"Sovraccarico",IF(G84=0,"Completo","Disponibile")))))</f>
        <v/>
      </c>
    </row>
    <row r="85">
      <c r="A85" s="12" t="n"/>
      <c r="B85" s="12" t="n"/>
      <c r="C85" s="15" t="n"/>
      <c r="D85" s="12" t="n"/>
      <c r="E85" s="12" t="n"/>
      <c r="F85" s="7">
        <f>IF(B85="","",COUNTIFS(Invitati!$C$4:$C$153,"Confermato",Invitati!$F$4:$F$153,B85))</f>
        <v/>
      </c>
      <c r="G85" s="7">
        <f>IF(OR(B85="",NOT(ISNUMBER(C85))),"",C85-F85)</f>
        <v/>
      </c>
      <c r="H85" s="14">
        <f>IF(B85="","",IF(COUNTIF($B$4:$B$103,B85)&gt;1,"Nome duplicato",IF(NOT(ISNUMBER(C85)),"Capacità da verificare",IF(G85&lt;0,"Sovraccarico",IF(G85=0,"Completo","Disponibile")))))</f>
        <v/>
      </c>
    </row>
    <row r="86">
      <c r="A86" s="12" t="n"/>
      <c r="B86" s="12" t="n"/>
      <c r="C86" s="15" t="n"/>
      <c r="D86" s="12" t="n"/>
      <c r="E86" s="12" t="n"/>
      <c r="F86" s="8">
        <f>IF(B86="","",COUNTIFS(Invitati!$C$4:$C$153,"Confermato",Invitati!$F$4:$F$153,B86))</f>
        <v/>
      </c>
      <c r="G86" s="8">
        <f>IF(OR(B86="",NOT(ISNUMBER(C86))),"",C86-F86)</f>
        <v/>
      </c>
      <c r="H86" s="13">
        <f>IF(B86="","",IF(COUNTIF($B$4:$B$103,B86)&gt;1,"Nome duplicato",IF(NOT(ISNUMBER(C86)),"Capacità da verificare",IF(G86&lt;0,"Sovraccarico",IF(G86=0,"Completo","Disponibile")))))</f>
        <v/>
      </c>
    </row>
    <row r="87">
      <c r="A87" s="12" t="n"/>
      <c r="B87" s="12" t="n"/>
      <c r="C87" s="15" t="n"/>
      <c r="D87" s="12" t="n"/>
      <c r="E87" s="12" t="n"/>
      <c r="F87" s="7">
        <f>IF(B87="","",COUNTIFS(Invitati!$C$4:$C$153,"Confermato",Invitati!$F$4:$F$153,B87))</f>
        <v/>
      </c>
      <c r="G87" s="7">
        <f>IF(OR(B87="",NOT(ISNUMBER(C87))),"",C87-F87)</f>
        <v/>
      </c>
      <c r="H87" s="14">
        <f>IF(B87="","",IF(COUNTIF($B$4:$B$103,B87)&gt;1,"Nome duplicato",IF(NOT(ISNUMBER(C87)),"Capacità da verificare",IF(G87&lt;0,"Sovraccarico",IF(G87=0,"Completo","Disponibile")))))</f>
        <v/>
      </c>
    </row>
    <row r="88">
      <c r="A88" s="12" t="n"/>
      <c r="B88" s="12" t="n"/>
      <c r="C88" s="15" t="n"/>
      <c r="D88" s="12" t="n"/>
      <c r="E88" s="12" t="n"/>
      <c r="F88" s="8">
        <f>IF(B88="","",COUNTIFS(Invitati!$C$4:$C$153,"Confermato",Invitati!$F$4:$F$153,B88))</f>
        <v/>
      </c>
      <c r="G88" s="8">
        <f>IF(OR(B88="",NOT(ISNUMBER(C88))),"",C88-F88)</f>
        <v/>
      </c>
      <c r="H88" s="13">
        <f>IF(B88="","",IF(COUNTIF($B$4:$B$103,B88)&gt;1,"Nome duplicato",IF(NOT(ISNUMBER(C88)),"Capacità da verificare",IF(G88&lt;0,"Sovraccarico",IF(G88=0,"Completo","Disponibile")))))</f>
        <v/>
      </c>
    </row>
    <row r="89">
      <c r="A89" s="12" t="n"/>
      <c r="B89" s="12" t="n"/>
      <c r="C89" s="15" t="n"/>
      <c r="D89" s="12" t="n"/>
      <c r="E89" s="12" t="n"/>
      <c r="F89" s="7">
        <f>IF(B89="","",COUNTIFS(Invitati!$C$4:$C$153,"Confermato",Invitati!$F$4:$F$153,B89))</f>
        <v/>
      </c>
      <c r="G89" s="7">
        <f>IF(OR(B89="",NOT(ISNUMBER(C89))),"",C89-F89)</f>
        <v/>
      </c>
      <c r="H89" s="14">
        <f>IF(B89="","",IF(COUNTIF($B$4:$B$103,B89)&gt;1,"Nome duplicato",IF(NOT(ISNUMBER(C89)),"Capacità da verificare",IF(G89&lt;0,"Sovraccarico",IF(G89=0,"Completo","Disponibile")))))</f>
        <v/>
      </c>
    </row>
    <row r="90">
      <c r="A90" s="12" t="n"/>
      <c r="B90" s="12" t="n"/>
      <c r="C90" s="15" t="n"/>
      <c r="D90" s="12" t="n"/>
      <c r="E90" s="12" t="n"/>
      <c r="F90" s="8">
        <f>IF(B90="","",COUNTIFS(Invitati!$C$4:$C$153,"Confermato",Invitati!$F$4:$F$153,B90))</f>
        <v/>
      </c>
      <c r="G90" s="8">
        <f>IF(OR(B90="",NOT(ISNUMBER(C90))),"",C90-F90)</f>
        <v/>
      </c>
      <c r="H90" s="13">
        <f>IF(B90="","",IF(COUNTIF($B$4:$B$103,B90)&gt;1,"Nome duplicato",IF(NOT(ISNUMBER(C90)),"Capacità da verificare",IF(G90&lt;0,"Sovraccarico",IF(G90=0,"Completo","Disponibile")))))</f>
        <v/>
      </c>
    </row>
    <row r="91">
      <c r="A91" s="12" t="n"/>
      <c r="B91" s="12" t="n"/>
      <c r="C91" s="15" t="n"/>
      <c r="D91" s="12" t="n"/>
      <c r="E91" s="12" t="n"/>
      <c r="F91" s="7">
        <f>IF(B91="","",COUNTIFS(Invitati!$C$4:$C$153,"Confermato",Invitati!$F$4:$F$153,B91))</f>
        <v/>
      </c>
      <c r="G91" s="7">
        <f>IF(OR(B91="",NOT(ISNUMBER(C91))),"",C91-F91)</f>
        <v/>
      </c>
      <c r="H91" s="14">
        <f>IF(B91="","",IF(COUNTIF($B$4:$B$103,B91)&gt;1,"Nome duplicato",IF(NOT(ISNUMBER(C91)),"Capacità da verificare",IF(G91&lt;0,"Sovraccarico",IF(G91=0,"Completo","Disponibile")))))</f>
        <v/>
      </c>
    </row>
    <row r="92">
      <c r="A92" s="12" t="n"/>
      <c r="B92" s="12" t="n"/>
      <c r="C92" s="15" t="n"/>
      <c r="D92" s="12" t="n"/>
      <c r="E92" s="12" t="n"/>
      <c r="F92" s="8">
        <f>IF(B92="","",COUNTIFS(Invitati!$C$4:$C$153,"Confermato",Invitati!$F$4:$F$153,B92))</f>
        <v/>
      </c>
      <c r="G92" s="8">
        <f>IF(OR(B92="",NOT(ISNUMBER(C92))),"",C92-F92)</f>
        <v/>
      </c>
      <c r="H92" s="13">
        <f>IF(B92="","",IF(COUNTIF($B$4:$B$103,B92)&gt;1,"Nome duplicato",IF(NOT(ISNUMBER(C92)),"Capacità da verificare",IF(G92&lt;0,"Sovraccarico",IF(G92=0,"Completo","Disponibile")))))</f>
        <v/>
      </c>
    </row>
    <row r="93">
      <c r="A93" s="12" t="n"/>
      <c r="B93" s="12" t="n"/>
      <c r="C93" s="15" t="n"/>
      <c r="D93" s="12" t="n"/>
      <c r="E93" s="12" t="n"/>
      <c r="F93" s="7">
        <f>IF(B93="","",COUNTIFS(Invitati!$C$4:$C$153,"Confermato",Invitati!$F$4:$F$153,B93))</f>
        <v/>
      </c>
      <c r="G93" s="7">
        <f>IF(OR(B93="",NOT(ISNUMBER(C93))),"",C93-F93)</f>
        <v/>
      </c>
      <c r="H93" s="14">
        <f>IF(B93="","",IF(COUNTIF($B$4:$B$103,B93)&gt;1,"Nome duplicato",IF(NOT(ISNUMBER(C93)),"Capacità da verificare",IF(G93&lt;0,"Sovraccarico",IF(G93=0,"Completo","Disponibile")))))</f>
        <v/>
      </c>
    </row>
    <row r="94">
      <c r="A94" s="12" t="n"/>
      <c r="B94" s="12" t="n"/>
      <c r="C94" s="15" t="n"/>
      <c r="D94" s="12" t="n"/>
      <c r="E94" s="12" t="n"/>
      <c r="F94" s="8">
        <f>IF(B94="","",COUNTIFS(Invitati!$C$4:$C$153,"Confermato",Invitati!$F$4:$F$153,B94))</f>
        <v/>
      </c>
      <c r="G94" s="8">
        <f>IF(OR(B94="",NOT(ISNUMBER(C94))),"",C94-F94)</f>
        <v/>
      </c>
      <c r="H94" s="13">
        <f>IF(B94="","",IF(COUNTIF($B$4:$B$103,B94)&gt;1,"Nome duplicato",IF(NOT(ISNUMBER(C94)),"Capacità da verificare",IF(G94&lt;0,"Sovraccarico",IF(G94=0,"Completo","Disponibile")))))</f>
        <v/>
      </c>
    </row>
    <row r="95">
      <c r="A95" s="12" t="n"/>
      <c r="B95" s="12" t="n"/>
      <c r="C95" s="15" t="n"/>
      <c r="D95" s="12" t="n"/>
      <c r="E95" s="12" t="n"/>
      <c r="F95" s="7">
        <f>IF(B95="","",COUNTIFS(Invitati!$C$4:$C$153,"Confermato",Invitati!$F$4:$F$153,B95))</f>
        <v/>
      </c>
      <c r="G95" s="7">
        <f>IF(OR(B95="",NOT(ISNUMBER(C95))),"",C95-F95)</f>
        <v/>
      </c>
      <c r="H95" s="14">
        <f>IF(B95="","",IF(COUNTIF($B$4:$B$103,B95)&gt;1,"Nome duplicato",IF(NOT(ISNUMBER(C95)),"Capacità da verificare",IF(G95&lt;0,"Sovraccarico",IF(G95=0,"Completo","Disponibile")))))</f>
        <v/>
      </c>
    </row>
    <row r="96">
      <c r="A96" s="12" t="n"/>
      <c r="B96" s="12" t="n"/>
      <c r="C96" s="15" t="n"/>
      <c r="D96" s="12" t="n"/>
      <c r="E96" s="12" t="n"/>
      <c r="F96" s="8">
        <f>IF(B96="","",COUNTIFS(Invitati!$C$4:$C$153,"Confermato",Invitati!$F$4:$F$153,B96))</f>
        <v/>
      </c>
      <c r="G96" s="8">
        <f>IF(OR(B96="",NOT(ISNUMBER(C96))),"",C96-F96)</f>
        <v/>
      </c>
      <c r="H96" s="13">
        <f>IF(B96="","",IF(COUNTIF($B$4:$B$103,B96)&gt;1,"Nome duplicato",IF(NOT(ISNUMBER(C96)),"Capacità da verificare",IF(G96&lt;0,"Sovraccarico",IF(G96=0,"Completo","Disponibile")))))</f>
        <v/>
      </c>
    </row>
    <row r="97">
      <c r="A97" s="12" t="n"/>
      <c r="B97" s="12" t="n"/>
      <c r="C97" s="15" t="n"/>
      <c r="D97" s="12" t="n"/>
      <c r="E97" s="12" t="n"/>
      <c r="F97" s="7">
        <f>IF(B97="","",COUNTIFS(Invitati!$C$4:$C$153,"Confermato",Invitati!$F$4:$F$153,B97))</f>
        <v/>
      </c>
      <c r="G97" s="7">
        <f>IF(OR(B97="",NOT(ISNUMBER(C97))),"",C97-F97)</f>
        <v/>
      </c>
      <c r="H97" s="14">
        <f>IF(B97="","",IF(COUNTIF($B$4:$B$103,B97)&gt;1,"Nome duplicato",IF(NOT(ISNUMBER(C97)),"Capacità da verificare",IF(G97&lt;0,"Sovraccarico",IF(G97=0,"Completo","Disponibile")))))</f>
        <v/>
      </c>
    </row>
    <row r="98">
      <c r="A98" s="12" t="n"/>
      <c r="B98" s="12" t="n"/>
      <c r="C98" s="15" t="n"/>
      <c r="D98" s="12" t="n"/>
      <c r="E98" s="12" t="n"/>
      <c r="F98" s="8">
        <f>IF(B98="","",COUNTIFS(Invitati!$C$4:$C$153,"Confermato",Invitati!$F$4:$F$153,B98))</f>
        <v/>
      </c>
      <c r="G98" s="8">
        <f>IF(OR(B98="",NOT(ISNUMBER(C98))),"",C98-F98)</f>
        <v/>
      </c>
      <c r="H98" s="13">
        <f>IF(B98="","",IF(COUNTIF($B$4:$B$103,B98)&gt;1,"Nome duplicato",IF(NOT(ISNUMBER(C98)),"Capacità da verificare",IF(G98&lt;0,"Sovraccarico",IF(G98=0,"Completo","Disponibile")))))</f>
        <v/>
      </c>
    </row>
    <row r="99">
      <c r="A99" s="12" t="n"/>
      <c r="B99" s="12" t="n"/>
      <c r="C99" s="15" t="n"/>
      <c r="D99" s="12" t="n"/>
      <c r="E99" s="12" t="n"/>
      <c r="F99" s="7">
        <f>IF(B99="","",COUNTIFS(Invitati!$C$4:$C$153,"Confermato",Invitati!$F$4:$F$153,B99))</f>
        <v/>
      </c>
      <c r="G99" s="7">
        <f>IF(OR(B99="",NOT(ISNUMBER(C99))),"",C99-F99)</f>
        <v/>
      </c>
      <c r="H99" s="14">
        <f>IF(B99="","",IF(COUNTIF($B$4:$B$103,B99)&gt;1,"Nome duplicato",IF(NOT(ISNUMBER(C99)),"Capacità da verificare",IF(G99&lt;0,"Sovraccarico",IF(G99=0,"Completo","Disponibile")))))</f>
        <v/>
      </c>
    </row>
    <row r="100">
      <c r="A100" s="12" t="n"/>
      <c r="B100" s="12" t="n"/>
      <c r="C100" s="15" t="n"/>
      <c r="D100" s="12" t="n"/>
      <c r="E100" s="12" t="n"/>
      <c r="F100" s="8">
        <f>IF(B100="","",COUNTIFS(Invitati!$C$4:$C$153,"Confermato",Invitati!$F$4:$F$153,B100))</f>
        <v/>
      </c>
      <c r="G100" s="8">
        <f>IF(OR(B100="",NOT(ISNUMBER(C100))),"",C100-F100)</f>
        <v/>
      </c>
      <c r="H100" s="13">
        <f>IF(B100="","",IF(COUNTIF($B$4:$B$103,B100)&gt;1,"Nome duplicato",IF(NOT(ISNUMBER(C100)),"Capacità da verificare",IF(G100&lt;0,"Sovraccarico",IF(G100=0,"Completo","Disponibile")))))</f>
        <v/>
      </c>
    </row>
    <row r="101">
      <c r="A101" s="12" t="n"/>
      <c r="B101" s="12" t="n"/>
      <c r="C101" s="15" t="n"/>
      <c r="D101" s="12" t="n"/>
      <c r="E101" s="12" t="n"/>
      <c r="F101" s="7">
        <f>IF(B101="","",COUNTIFS(Invitati!$C$4:$C$153,"Confermato",Invitati!$F$4:$F$153,B101))</f>
        <v/>
      </c>
      <c r="G101" s="7">
        <f>IF(OR(B101="",NOT(ISNUMBER(C101))),"",C101-F101)</f>
        <v/>
      </c>
      <c r="H101" s="14">
        <f>IF(B101="","",IF(COUNTIF($B$4:$B$103,B101)&gt;1,"Nome duplicato",IF(NOT(ISNUMBER(C101)),"Capacità da verificare",IF(G101&lt;0,"Sovraccarico",IF(G101=0,"Completo","Disponibile")))))</f>
        <v/>
      </c>
    </row>
    <row r="102">
      <c r="A102" s="12" t="n"/>
      <c r="B102" s="12" t="n"/>
      <c r="C102" s="15" t="n"/>
      <c r="D102" s="12" t="n"/>
      <c r="E102" s="12" t="n"/>
      <c r="F102" s="8">
        <f>IF(B102="","",COUNTIFS(Invitati!$C$4:$C$153,"Confermato",Invitati!$F$4:$F$153,B102))</f>
        <v/>
      </c>
      <c r="G102" s="8">
        <f>IF(OR(B102="",NOT(ISNUMBER(C102))),"",C102-F102)</f>
        <v/>
      </c>
      <c r="H102" s="13">
        <f>IF(B102="","",IF(COUNTIF($B$4:$B$103,B102)&gt;1,"Nome duplicato",IF(NOT(ISNUMBER(C102)),"Capacità da verificare",IF(G102&lt;0,"Sovraccarico",IF(G102=0,"Completo","Disponibile")))))</f>
        <v/>
      </c>
    </row>
    <row r="103">
      <c r="A103" s="12" t="n"/>
      <c r="B103" s="12" t="n"/>
      <c r="C103" s="15" t="n"/>
      <c r="D103" s="12" t="n"/>
      <c r="E103" s="12" t="n"/>
      <c r="F103" s="7">
        <f>IF(B103="","",COUNTIFS(Invitati!$C$4:$C$153,"Confermato",Invitati!$F$4:$F$153,B103))</f>
        <v/>
      </c>
      <c r="G103" s="7">
        <f>IF(OR(B103="",NOT(ISNUMBER(C103))),"",C103-F103)</f>
        <v/>
      </c>
      <c r="H103" s="14">
        <f>IF(B103="","",IF(COUNTIF($B$4:$B$103,B103)&gt;1,"Nome duplicato",IF(NOT(ISNUMBER(C103)),"Capacità da verificare",IF(G103&lt;0,"Sovraccarico",IF(G103=0,"Completo","Disponibile")))))</f>
        <v/>
      </c>
    </row>
  </sheetData>
  <autoFilter ref="A3:H103"/>
  <mergeCells count="1">
    <mergeCell ref="A1:H1"/>
  </mergeCells>
  <conditionalFormatting sqref="B4:B103">
    <cfRule type="expression" priority="1" dxfId="0">
      <formula>AND($B4&lt;&gt;"",COUNTIF($B$4:$B$103,$B4)&gt;1)</formula>
    </cfRule>
  </conditionalFormatting>
  <conditionalFormatting sqref="G4:G103">
    <cfRule type="expression" priority="2" dxfId="0">
      <formula>AND(ISNUMBER($G4),$G4&lt;0)</formula>
    </cfRule>
  </conditionalFormatting>
  <conditionalFormatting sqref="H4:H103">
    <cfRule type="expression" priority="3" dxfId="2">
      <formula>$H4="Disponibile"</formula>
    </cfRule>
    <cfRule type="expression" priority="4" dxfId="1">
      <formula>$H4="Completo"</formula>
    </cfRule>
    <cfRule type="expression" priority="5" dxfId="0">
      <formula>OR($H4="Sovraccarico",$H4="Nome duplicato",$H4="Capacità da verificare")</formula>
    </cfRule>
  </conditionalFormatting>
  <dataValidations count="1">
    <dataValidation sqref="C4:C103" showDropDown="0" showInputMessage="1" showErrorMessage="1" allowBlank="0" errorTitle="Capacità non valida" error="Inserire una capacità intera compresa tra i limiti visibili nel foglio Parametri." promptTitle="Capacità" prompt="Indicare la capacità ipotizzata del tavolo." type="whole" operator="between">
      <formula1>INDIRECT("'Parametri'!$B$5")</formula1>
      <formula2>INDIRECT("'Parametri'!$B$6")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20" customWidth="1" min="4" max="4"/>
    <col width="20" customWidth="1" min="5" max="5"/>
    <col width="25" customWidth="1" min="6" max="6"/>
  </cols>
  <sheetData>
    <row r="1" ht="26" customHeight="1">
      <c r="A1" s="1" t="inlineStr">
        <is>
          <t>Piano tavoli — Parametri</t>
        </is>
      </c>
      <c r="B1" s="20" t="n"/>
      <c r="C1" s="20" t="n"/>
      <c r="D1" s="20" t="n"/>
      <c r="E1" s="20" t="n"/>
      <c r="F1" s="19" t="n"/>
    </row>
    <row r="2"/>
    <row r="3" ht="30" customHeight="1">
      <c r="A3" s="3" t="inlineStr">
        <is>
          <t>Ipotesi modificabili</t>
        </is>
      </c>
      <c r="B3" s="3" t="inlineStr">
        <is>
          <t>Valore</t>
        </is>
      </c>
      <c r="C3" s="3" t="inlineStr"/>
      <c r="D3" s="3" t="inlineStr">
        <is>
          <t>Conferma</t>
        </is>
      </c>
      <c r="E3" s="3" t="inlineStr">
        <is>
          <t>Verifica vincolo</t>
        </is>
      </c>
      <c r="F3" s="3" t="inlineStr">
        <is>
          <t>Vincolo / preferenza</t>
        </is>
      </c>
    </row>
    <row r="4">
      <c r="A4" s="13" t="inlineStr">
        <is>
          <t>Data evento</t>
        </is>
      </c>
      <c r="B4" s="16" t="n">
        <v>46305</v>
      </c>
      <c r="C4" s="13" t="n"/>
      <c r="D4" s="13" t="inlineStr">
        <is>
          <t>Confermato</t>
        </is>
      </c>
      <c r="E4" s="13" t="inlineStr">
        <is>
          <t>Da verificare</t>
        </is>
      </c>
      <c r="F4" s="13" t="inlineStr">
        <is>
          <t>Nessuno</t>
        </is>
      </c>
    </row>
    <row r="5">
      <c r="A5" s="14" t="inlineStr">
        <is>
          <t>Capacità minima tavolo</t>
        </is>
      </c>
      <c r="B5" s="17" t="n">
        <v>2</v>
      </c>
      <c r="C5" s="14" t="n"/>
      <c r="D5" s="14" t="inlineStr">
        <is>
          <t>In attesa</t>
        </is>
      </c>
      <c r="E5" s="14" t="inlineStr">
        <is>
          <t>Sì</t>
        </is>
      </c>
      <c r="F5" s="12" t="inlineStr">
        <is>
          <t>Accesso agevole</t>
        </is>
      </c>
    </row>
    <row r="6">
      <c r="A6" s="13" t="inlineStr">
        <is>
          <t>Capacità massima tavolo</t>
        </is>
      </c>
      <c r="B6" s="17" t="n">
        <v>12</v>
      </c>
      <c r="C6" s="13" t="n"/>
      <c r="D6" s="13" t="inlineStr">
        <is>
          <t>Non partecipa</t>
        </is>
      </c>
      <c r="E6" s="13" t="inlineStr">
        <is>
          <t>Non applicabile</t>
        </is>
      </c>
      <c r="F6" s="12" t="inlineStr">
        <is>
          <t>Lontano dalla musica</t>
        </is>
      </c>
    </row>
    <row r="7">
      <c r="A7" s="14" t="n"/>
      <c r="B7" s="14" t="n"/>
      <c r="C7" s="14" t="n"/>
      <c r="D7" s="14" t="n"/>
      <c r="E7" s="14" t="n"/>
      <c r="F7" s="12" t="inlineStr">
        <is>
          <t>Vicino a uscita</t>
        </is>
      </c>
    </row>
    <row r="8">
      <c r="A8" s="13" t="n"/>
      <c r="B8" s="13" t="n"/>
      <c r="C8" s="13" t="n"/>
      <c r="D8" s="13" t="n"/>
      <c r="E8" s="13" t="n"/>
      <c r="F8" s="12" t="inlineStr">
        <is>
          <t>Con il proprio gruppo</t>
        </is>
      </c>
    </row>
    <row r="9"/>
    <row r="10" ht="44" customHeight="1">
      <c r="A10" s="18" t="inlineStr">
        <is>
          <t>I limiti e la data sono ipotesi modificabili. Le etichette di conferma e verifica alimentano le formule e vanno mantenute.</t>
        </is>
      </c>
    </row>
  </sheetData>
  <mergeCells count="1">
    <mergeCell ref="A1:F1"/>
  </mergeCells>
  <conditionalFormatting sqref="B5:B6">
    <cfRule type="expression" priority="1" dxfId="0">
      <formula>$B$5&gt;$B$6</formula>
    </cfRule>
  </conditionalFormatting>
  <dataValidations count="2">
    <dataValidation sqref="B4" showDropDown="0" showInputMessage="1" showErrorMessage="1" allowBlank="0" errorTitle="Data non valida" error="Inserire una data compresa nei due anni successivi alla data di creazione del file." promptTitle="Data evento" prompt="Indicare la data ipotizzata dell'evento." type="date" operator="between">
      <formula1>DATE(2026,9,12)</formula1>
      <formula2>DATE(2028,9,11)</formula2>
    </dataValidation>
    <dataValidation sqref="B5:B6" showDropDown="0" showInputMessage="1" showErrorMessage="1" allowBlank="0" errorTitle="Limite non valido" error="Inserire un numero intero compreso tra 1 e 30 persone." promptTitle="Limite capacità" prompt="Impostare un limite operativo modificabile." type="whole" operator="between">
      <formula1>1</formula1>
      <formula2>30</formula2>
    </dataValidation>
  </dataValidation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Piano tavoli matrimonio Excel</dc:title>
  <dc:subject xmlns:dc="http://purl.org/dc/elements/1.1/">Organizzazione fittizia degli invitati e dei tavoli</dc:subject>
  <dcterms:created xmlns:dcterms="http://purl.org/dc/terms/" xmlns:xsi="http://www.w3.org/2001/XMLSchema-instance" xsi:type="dcterms:W3CDTF">2026-09-12T03:11:18Z</dcterms:created>
  <dcterms:modified xmlns:dcterms="http://purl.org/dc/terms/" xmlns:xsi="http://www.w3.org/2001/XMLSchema-instance" xsi:type="dcterms:W3CDTF">2026-09-12T03:11:18+00:00Z</dcterms:modified>
</cp:coreProperties>
</file>